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pivotTables/pivotTable1.xml" ContentType="application/vnd.openxmlformats-officedocument.spreadsheetml.pivotTable+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ml.chartshapes+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4.xml" ContentType="application/vnd.openxmlformats-officedocument.drawingml.chartshapes+xml"/>
  <Override PartName="/xl/drawings/drawing5.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6.xml" ContentType="application/vnd.openxmlformats-officedocument.drawingml.chartshapes+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730"/>
  <workbookPr hidePivotFieldList="1" autoCompressPictures="0" defaultThemeVersion="166925"/>
  <mc:AlternateContent xmlns:mc="http://schemas.openxmlformats.org/markup-compatibility/2006">
    <mc:Choice Requires="x15">
      <x15ac:absPath xmlns:x15ac="http://schemas.microsoft.com/office/spreadsheetml/2010/11/ac" url="C:\Users\USUARIO\Downloads\Entrega\"/>
    </mc:Choice>
  </mc:AlternateContent>
  <xr:revisionPtr revIDLastSave="0" documentId="8_{EC9D47D4-6315-4852-B70D-59184CBA9E0D}" xr6:coauthVersionLast="45" xr6:coauthVersionMax="45" xr10:uidLastSave="{00000000-0000-0000-0000-000000000000}"/>
  <bookViews>
    <workbookView xWindow="-120" yWindow="330" windowWidth="20730" windowHeight="11310" xr2:uid="{00000000-000D-0000-FFFF-FFFF00000000}"/>
  </bookViews>
  <sheets>
    <sheet name="F_O1" sheetId="1" r:id="rId1"/>
    <sheet name="F_O2" sheetId="4" r:id="rId2"/>
    <sheet name="F_O3" sheetId="3" r:id="rId3"/>
    <sheet name="Consolidado" sheetId="6" r:id="rId4"/>
    <sheet name="Hoja1" sheetId="5" state="hidden" r:id="rId5"/>
  </sheets>
  <externalReferences>
    <externalReference r:id="rId6"/>
    <externalReference r:id="rId7"/>
  </externalReferences>
  <definedNames>
    <definedName name="_xlnm._FilterDatabase" localSheetId="0" hidden="1">F_O1!$B$12:$Q$94</definedName>
    <definedName name="_xlnm._FilterDatabase" localSheetId="1" hidden="1">F_O2!$B$13:$O$13</definedName>
    <definedName name="_xlnm._FilterDatabase" localSheetId="2" hidden="1">F_O3!$B$13:$AJ$14</definedName>
  </definedNames>
  <calcPr calcId="181029"/>
  <pivotCaches>
    <pivotCache cacheId="0" r:id="rId8"/>
    <pivotCache cacheId="1" r:id="rId9"/>
  </pivotCache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E223" i="3" l="1"/>
  <c r="E210" i="3"/>
  <c r="J210" i="3"/>
  <c r="I210" i="3"/>
  <c r="H210" i="3"/>
  <c r="G210" i="3"/>
  <c r="F210" i="3"/>
  <c r="D210" i="3"/>
  <c r="C210" i="3"/>
  <c r="I223" i="3"/>
  <c r="H223" i="3"/>
  <c r="G223" i="3"/>
  <c r="F223" i="3"/>
  <c r="D223" i="3"/>
  <c r="C223" i="3"/>
  <c r="J24" i="3" l="1"/>
  <c r="M50" i="3" l="1"/>
  <c r="M52" i="3"/>
  <c r="AE50" i="3"/>
  <c r="AG50" i="3"/>
  <c r="AH50" i="3"/>
  <c r="AI50" i="3"/>
  <c r="AJ50" i="3"/>
  <c r="AD50" i="3"/>
  <c r="AC50" i="3"/>
  <c r="AB50" i="3"/>
  <c r="AA50" i="3"/>
  <c r="Z50" i="3"/>
  <c r="Y50" i="3"/>
  <c r="X50" i="3"/>
  <c r="W50" i="3"/>
  <c r="T50" i="3"/>
  <c r="S50" i="3"/>
  <c r="R50" i="3"/>
  <c r="O50" i="3"/>
  <c r="N50" i="3"/>
  <c r="C49" i="3"/>
  <c r="C119" i="4"/>
  <c r="D116" i="4" s="1"/>
  <c r="C144" i="4"/>
  <c r="D140" i="4" s="1"/>
  <c r="K108" i="4"/>
  <c r="M108" i="4"/>
  <c r="N108" i="4"/>
  <c r="O108" i="4"/>
  <c r="C111" i="1"/>
  <c r="D98" i="1" s="1"/>
  <c r="J47" i="3"/>
  <c r="J45" i="3"/>
  <c r="J42" i="3"/>
  <c r="J18" i="3"/>
  <c r="J15" i="3"/>
  <c r="J22" i="3"/>
  <c r="J20" i="3"/>
  <c r="J33" i="3"/>
  <c r="J36" i="3"/>
  <c r="J40" i="3"/>
  <c r="J38" i="3"/>
  <c r="J29" i="3"/>
  <c r="J31" i="3"/>
  <c r="J26" i="3"/>
  <c r="I108" i="4"/>
  <c r="G108" i="4"/>
  <c r="F108" i="4"/>
  <c r="J104" i="4"/>
  <c r="E94" i="1"/>
  <c r="Q16" i="4"/>
  <c r="Q17" i="4"/>
  <c r="Q18" i="4"/>
  <c r="Q19" i="4"/>
  <c r="Q20" i="4"/>
  <c r="Q21" i="4"/>
  <c r="Q22" i="4"/>
  <c r="Q23" i="4"/>
  <c r="Q24" i="4"/>
  <c r="Q25" i="4"/>
  <c r="Q26" i="4"/>
  <c r="Q27" i="4"/>
  <c r="Q28" i="4"/>
  <c r="Q29" i="4"/>
  <c r="Q30" i="4"/>
  <c r="Q31" i="4"/>
  <c r="Q32" i="4"/>
  <c r="Q33" i="4"/>
  <c r="Q34" i="4"/>
  <c r="Q35" i="4"/>
  <c r="Q36" i="4"/>
  <c r="Q37" i="4"/>
  <c r="Q38" i="4"/>
  <c r="Q39" i="4"/>
  <c r="Q40" i="4"/>
  <c r="Q41" i="4"/>
  <c r="Q42" i="4"/>
  <c r="Q43" i="4"/>
  <c r="Q44" i="4"/>
  <c r="Q45" i="4"/>
  <c r="Q46" i="4"/>
  <c r="Q47" i="4"/>
  <c r="Q48" i="4"/>
  <c r="Q50" i="4"/>
  <c r="Q51" i="4"/>
  <c r="Q52" i="4"/>
  <c r="Q53" i="4"/>
  <c r="Q54" i="4"/>
  <c r="Q55" i="4"/>
  <c r="Q56" i="4"/>
  <c r="Q57" i="4"/>
  <c r="Q58" i="4"/>
  <c r="Q59" i="4"/>
  <c r="Q60" i="4"/>
  <c r="Q61" i="4"/>
  <c r="Q62" i="4"/>
  <c r="Q63" i="4"/>
  <c r="Q64" i="4"/>
  <c r="Q65" i="4"/>
  <c r="Q66" i="4"/>
  <c r="Q67" i="4"/>
  <c r="Q68" i="4"/>
  <c r="Q69" i="4"/>
  <c r="Q70" i="4"/>
  <c r="Q71" i="4"/>
  <c r="Q72" i="4"/>
  <c r="Q73" i="4"/>
  <c r="Q74" i="4"/>
  <c r="Q75" i="4"/>
  <c r="Q76" i="4"/>
  <c r="Q77" i="4"/>
  <c r="Q78" i="4"/>
  <c r="Q79" i="4"/>
  <c r="Q80" i="4"/>
  <c r="Q81" i="4"/>
  <c r="Q82" i="4"/>
  <c r="Q83" i="4"/>
  <c r="Q84" i="4"/>
  <c r="Q85" i="4"/>
  <c r="Q86" i="4"/>
  <c r="Q87" i="4"/>
  <c r="Q88" i="4"/>
  <c r="Q89" i="4"/>
  <c r="Q90" i="4"/>
  <c r="Q91" i="4"/>
  <c r="Q92" i="4"/>
  <c r="Q93" i="4"/>
  <c r="Q94" i="4"/>
  <c r="Q95" i="4"/>
  <c r="Q96" i="4"/>
  <c r="Q97" i="4"/>
  <c r="Q98" i="4"/>
  <c r="Q99" i="4"/>
  <c r="Q100" i="4"/>
  <c r="Q101" i="4"/>
  <c r="Q102" i="4"/>
  <c r="Q103" i="4"/>
  <c r="Q104" i="4"/>
  <c r="Q15" i="4"/>
  <c r="Q14" i="4"/>
  <c r="J64" i="4"/>
  <c r="J48" i="4"/>
  <c r="J21" i="4"/>
  <c r="J16" i="4"/>
  <c r="J17" i="4"/>
  <c r="J18" i="4"/>
  <c r="J19" i="4"/>
  <c r="J20" i="4"/>
  <c r="J23" i="4"/>
  <c r="J24" i="4"/>
  <c r="J25" i="4"/>
  <c r="J26" i="4"/>
  <c r="J27" i="4"/>
  <c r="J28" i="4"/>
  <c r="J29" i="4"/>
  <c r="J30" i="4"/>
  <c r="J31" i="4"/>
  <c r="J32" i="4"/>
  <c r="J33" i="4"/>
  <c r="J34" i="4"/>
  <c r="J35" i="4"/>
  <c r="J36" i="4"/>
  <c r="J37" i="4"/>
  <c r="J38" i="4"/>
  <c r="J39" i="4"/>
  <c r="J40" i="4"/>
  <c r="J41" i="4"/>
  <c r="J42" i="4"/>
  <c r="J43" i="4"/>
  <c r="J44" i="4"/>
  <c r="J45" i="4"/>
  <c r="J46" i="4"/>
  <c r="J47" i="4"/>
  <c r="J50" i="4"/>
  <c r="J51" i="4"/>
  <c r="J52" i="4"/>
  <c r="J53" i="4"/>
  <c r="J54" i="4"/>
  <c r="J55" i="4"/>
  <c r="J56" i="4"/>
  <c r="J57" i="4"/>
  <c r="J58" i="4"/>
  <c r="J59" i="4"/>
  <c r="J60" i="4"/>
  <c r="J61" i="4"/>
  <c r="J62" i="4"/>
  <c r="J63" i="4"/>
  <c r="J70" i="4"/>
  <c r="J72" i="4"/>
  <c r="J73" i="4"/>
  <c r="J74" i="4"/>
  <c r="J75" i="4"/>
  <c r="J76" i="4"/>
  <c r="J77" i="4"/>
  <c r="J80" i="4"/>
  <c r="J81" i="4"/>
  <c r="J82" i="4"/>
  <c r="J84" i="4"/>
  <c r="J85" i="4"/>
  <c r="J86" i="4"/>
  <c r="J87" i="4"/>
  <c r="J88" i="4"/>
  <c r="J89" i="4"/>
  <c r="J90" i="4"/>
  <c r="J91" i="4"/>
  <c r="J92" i="4"/>
  <c r="J93" i="4"/>
  <c r="J94" i="4"/>
  <c r="J95" i="4"/>
  <c r="J96" i="4"/>
  <c r="J97" i="4"/>
  <c r="J98" i="4"/>
  <c r="J99" i="4"/>
  <c r="J100" i="4"/>
  <c r="J101" i="4"/>
  <c r="J102" i="4"/>
  <c r="J103" i="4"/>
  <c r="J15" i="4"/>
  <c r="J14" i="4"/>
  <c r="C107" i="4"/>
  <c r="C94" i="1"/>
  <c r="Q94" i="1"/>
  <c r="P94" i="1"/>
  <c r="O94" i="1"/>
  <c r="N94" i="1"/>
  <c r="M94" i="1"/>
  <c r="L94" i="1"/>
  <c r="K94" i="1"/>
  <c r="J94" i="1"/>
  <c r="I94" i="1"/>
  <c r="H94" i="1"/>
  <c r="G94" i="1"/>
  <c r="F94" i="1"/>
  <c r="S18" i="1"/>
  <c r="S19" i="1"/>
  <c r="S20" i="1"/>
  <c r="S21" i="1"/>
  <c r="S22" i="1"/>
  <c r="S23" i="1"/>
  <c r="S24" i="1"/>
  <c r="S25" i="1"/>
  <c r="S26" i="1"/>
  <c r="S27" i="1"/>
  <c r="S28" i="1"/>
  <c r="S29" i="1"/>
  <c r="S30" i="1"/>
  <c r="S31" i="1"/>
  <c r="S32" i="1"/>
  <c r="S33" i="1"/>
  <c r="S34" i="1"/>
  <c r="S35" i="1"/>
  <c r="S36" i="1"/>
  <c r="S37" i="1"/>
  <c r="S38" i="1"/>
  <c r="S39" i="1"/>
  <c r="S40" i="1"/>
  <c r="S41" i="1"/>
  <c r="S42" i="1"/>
  <c r="S43" i="1"/>
  <c r="S44" i="1"/>
  <c r="S45" i="1"/>
  <c r="S46" i="1"/>
  <c r="S48" i="1"/>
  <c r="S49" i="1"/>
  <c r="S50" i="1"/>
  <c r="S51" i="1"/>
  <c r="S52" i="1"/>
  <c r="S53" i="1"/>
  <c r="S54" i="1"/>
  <c r="S55" i="1"/>
  <c r="S56" i="1"/>
  <c r="S57" i="1"/>
  <c r="S58" i="1"/>
  <c r="S59" i="1"/>
  <c r="S60" i="1"/>
  <c r="S61" i="1"/>
  <c r="S62" i="1"/>
  <c r="S63" i="1"/>
  <c r="S64" i="1"/>
  <c r="S65" i="1"/>
  <c r="S66" i="1"/>
  <c r="S67" i="1"/>
  <c r="S68" i="1"/>
  <c r="S69" i="1"/>
  <c r="S70" i="1"/>
  <c r="S71" i="1"/>
  <c r="S72" i="1"/>
  <c r="S73" i="1"/>
  <c r="S74" i="1"/>
  <c r="S75" i="1"/>
  <c r="S76" i="1"/>
  <c r="S77" i="1"/>
  <c r="S78" i="1"/>
  <c r="S79" i="1"/>
  <c r="S80" i="1"/>
  <c r="S81" i="1"/>
  <c r="S82" i="1"/>
  <c r="S83" i="1"/>
  <c r="S84" i="1"/>
  <c r="S85" i="1"/>
  <c r="S86" i="1"/>
  <c r="S87" i="1"/>
  <c r="S88" i="1"/>
  <c r="S89" i="1"/>
  <c r="S90" i="1"/>
  <c r="S91" i="1"/>
  <c r="S92" i="1"/>
  <c r="S93" i="1"/>
  <c r="S17" i="1"/>
  <c r="S15" i="1"/>
  <c r="S16" i="1"/>
  <c r="S14" i="1"/>
  <c r="S13" i="1"/>
  <c r="D117" i="4" l="1"/>
  <c r="D143" i="4"/>
  <c r="D144" i="4"/>
  <c r="D141" i="4"/>
  <c r="C111" i="4"/>
  <c r="D142" i="4"/>
  <c r="D118" i="4"/>
  <c r="J108" i="4"/>
  <c r="C109" i="4"/>
  <c r="C110" i="4"/>
  <c r="D99" i="1"/>
  <c r="D119" i="4"/>
  <c r="D104" i="1"/>
  <c r="D105" i="1"/>
  <c r="C108" i="4"/>
  <c r="D103" i="1"/>
  <c r="D109" i="1"/>
  <c r="C112" i="4"/>
  <c r="D106" i="1"/>
  <c r="D107" i="1"/>
  <c r="D111" i="1"/>
  <c r="D102" i="1"/>
  <c r="D108" i="1"/>
  <c r="D110" i="1"/>
  <c r="D100" i="1"/>
  <c r="D101" i="1"/>
</calcChain>
</file>

<file path=xl/sharedStrings.xml><?xml version="1.0" encoding="utf-8"?>
<sst xmlns="http://schemas.openxmlformats.org/spreadsheetml/2006/main" count="1150" uniqueCount="716">
  <si>
    <t>Mediática</t>
  </si>
  <si>
    <t>Psicológica</t>
  </si>
  <si>
    <t>Sexual</t>
  </si>
  <si>
    <t>Patrimonial-económica</t>
  </si>
  <si>
    <t>Simbólica</t>
  </si>
  <si>
    <t>Doméstica</t>
  </si>
  <si>
    <t>Laboral</t>
  </si>
  <si>
    <t>Obstétrica</t>
  </si>
  <si>
    <t>Institucional</t>
  </si>
  <si>
    <t>Feminicidio</t>
  </si>
  <si>
    <t>Objetos de observación.</t>
  </si>
  <si>
    <t>Like o me gusta</t>
  </si>
  <si>
    <t>Retuit</t>
  </si>
  <si>
    <t>Hilo</t>
  </si>
  <si>
    <t>Número de tuit</t>
  </si>
  <si>
    <t>Inserción del tuit</t>
  </si>
  <si>
    <t>Tipo de interacción</t>
  </si>
  <si>
    <t>Tuit en general</t>
  </si>
  <si>
    <t>Mención</t>
  </si>
  <si>
    <t>Respuesta</t>
  </si>
  <si>
    <t>Enlace</t>
  </si>
  <si>
    <t>Video</t>
  </si>
  <si>
    <t>Me gusta</t>
  </si>
  <si>
    <t>Perfil virtual</t>
  </si>
  <si>
    <t>Menciones</t>
  </si>
  <si>
    <t>Interacciones</t>
  </si>
  <si>
    <t>Comentarios</t>
  </si>
  <si>
    <t>Hashtags</t>
  </si>
  <si>
    <t>Número de seguidores</t>
  </si>
  <si>
    <t>Cuenta</t>
  </si>
  <si>
    <t>Reply o comentarios</t>
  </si>
  <si>
    <t>Total tuits</t>
  </si>
  <si>
    <t>Imagen</t>
  </si>
  <si>
    <t>Documentos de audio</t>
  </si>
  <si>
    <t>Gráficos interactivos</t>
  </si>
  <si>
    <t>Información textual</t>
  </si>
  <si>
    <t>Dispositivos de acceso</t>
  </si>
  <si>
    <t>Android</t>
  </si>
  <si>
    <t>Iphone</t>
  </si>
  <si>
    <t>Smartphones</t>
  </si>
  <si>
    <t>Sucinto</t>
  </si>
  <si>
    <t>Comprensión</t>
  </si>
  <si>
    <t>Verbos directos</t>
  </si>
  <si>
    <t>Evitar expresiones negativas</t>
  </si>
  <si>
    <t>Jerarquización informática</t>
  </si>
  <si>
    <t>Hechos en vez de discursos</t>
  </si>
  <si>
    <t>Subtítulos destacados</t>
  </si>
  <si>
    <t>Palabras significativas</t>
  </si>
  <si>
    <t>Listas</t>
  </si>
  <si>
    <t>Enlaces a otras páginas</t>
  </si>
  <si>
    <t>Botones en vez de textos</t>
  </si>
  <si>
    <t>Sin abreviaciones y jerga técnica</t>
  </si>
  <si>
    <t>Múltiples formatos de redacción para sitios digitales</t>
  </si>
  <si>
    <t>Características y descripción de contenido</t>
  </si>
  <si>
    <t>25,1 K (mil) seguidores</t>
  </si>
  <si>
    <t>59,9 K (mil) seguidores</t>
  </si>
  <si>
    <t>45,4 K (mil) seguidores</t>
  </si>
  <si>
    <t>94,7 K (mil) seguidores</t>
  </si>
  <si>
    <t>Cliente externo</t>
  </si>
  <si>
    <t>Salesforce - Social Studio</t>
  </si>
  <si>
    <t>Buffer</t>
  </si>
  <si>
    <t xml:space="preserve">buff.ly/2ejnqye </t>
  </si>
  <si>
    <t>#NiUnaMenos, #NoTeCalles</t>
  </si>
  <si>
    <t xml:space="preserve">#NiUnaMenos </t>
  </si>
  <si>
    <t>change.org/justiciasatya</t>
  </si>
  <si>
    <t xml:space="preserve">@GobMichoacan
 </t>
  </si>
  <si>
    <t xml:space="preserve">6:00 p. m. · 28 nov. 2016 </t>
  </si>
  <si>
    <t>8:00 p. m. · 1 dic. 2016</t>
  </si>
  <si>
    <t>4:10 p. m. · 13 ene. 2018</t>
  </si>
  <si>
    <t>1:40 p. m. · 8 mar. 2016</t>
  </si>
  <si>
    <t>#feminicidios, #NiUnaMenos</t>
  </si>
  <si>
    <t>change.org/macarena</t>
  </si>
  <si>
    <t>3:21 p. m. · 19 octubre del 2016</t>
  </si>
  <si>
    <t>Descripción de la observación</t>
  </si>
  <si>
    <t>Física</t>
  </si>
  <si>
    <t>Total tipologías por tuit</t>
  </si>
  <si>
    <t>residencia personal del investigador.</t>
  </si>
  <si>
    <t>Descripción</t>
  </si>
  <si>
    <t>Categoría de las interacciones generadas por comentario</t>
  </si>
  <si>
    <t>Categorías y descripción de observación</t>
  </si>
  <si>
    <t>Categorías tuits</t>
  </si>
  <si>
    <t>10:04 a. m. · 29 mar. 2017</t>
  </si>
  <si>
    <t>12:26 p. m. · 19 dic. 2016</t>
  </si>
  <si>
    <t>9:20 a. m. · 25 abr. 2017</t>
  </si>
  <si>
    <t>10:05 a. m. · 6 oct. 2015</t>
  </si>
  <si>
    <t>4:01 p. m. · 3 jun. 2016</t>
  </si>
  <si>
    <t>2:14 p. m. · 11 abr. 2018</t>
  </si>
  <si>
    <t>1:12 p. m. · 24 abr. 2018</t>
  </si>
  <si>
    <t>5:42 p. m. · 19 feb. 2018</t>
  </si>
  <si>
    <t>11:31 a. m. · 21 sept. 2018</t>
  </si>
  <si>
    <t>5:07 p. m. · 25 jul. 2017</t>
  </si>
  <si>
    <t>#NiUnaMenos</t>
  </si>
  <si>
    <t xml:space="preserve"> #NiUnaMenos</t>
  </si>
  <si>
    <t>change.org/justiciaSatya</t>
  </si>
  <si>
    <t>#NiunaMenos, #NoTeCalles</t>
  </si>
  <si>
    <t>https://t.co/sFX796h9Qb</t>
  </si>
  <si>
    <t>#Yuliana, #justicia, #NiUnaMenos</t>
  </si>
  <si>
    <t>change.org/yuliana</t>
  </si>
  <si>
    <t>#NiUnaMenos, #niunamas</t>
  </si>
  <si>
    <t>change.org/hedna</t>
  </si>
  <si>
    <t xml:space="preserve">#JusticiaParaSarita, #NiUnaMas, #NiUnaMenos </t>
  </si>
  <si>
    <t>change.org/justiciaparasarita</t>
  </si>
  <si>
    <t>change.org/luchemostodos</t>
  </si>
  <si>
    <t>#NiUnaMenos, #NiUnaMenos</t>
  </si>
  <si>
    <t>go.shr.lc/1t6GhC7</t>
  </si>
  <si>
    <t>#Micaela, #NiUnaMenos</t>
  </si>
  <si>
    <t xml:space="preserve">Change.org/pormicaela </t>
  </si>
  <si>
    <t>#NiUnaMenos,  #BuscamosADaiana</t>
  </si>
  <si>
    <t xml:space="preserve">change.org/daianagarnica </t>
  </si>
  <si>
    <t>https://t.co/nJJPPqP1P6</t>
  </si>
  <si>
    <t>eldefinido.cl/actualidad/mundo/6582/NiUnaMenos-La-historia-de-la-poetisa-que-inicio-esta-lucha-y-que-murio-por-ser-mujer/</t>
  </si>
  <si>
    <t xml:space="preserve"> #NiUnaMás, #NiUnaMenos </t>
  </si>
  <si>
    <t>mobile.twitter.com/mhoraciomolina1/status/889962080270417920</t>
  </si>
  <si>
    <t>0</t>
  </si>
  <si>
    <t>@pedripol</t>
  </si>
  <si>
    <t>@minutounocom</t>
  </si>
  <si>
    <t>@JuanManzurOK</t>
  </si>
  <si>
    <t>@NiUnaMenosPeru</t>
  </si>
  <si>
    <t>@eldefinido</t>
  </si>
  <si>
    <t>El pasado 24 de diciembre Alexandra Castellanos Mendez, modelo, consultora médica y activista social fue asesinada en nuestro país. La petición "Justicia para Alexandra" ya cuenta con 3, 349 firmas, ¿los apoyas con tu firma? #NiunaMenos #NoTeCalles</t>
  </si>
  <si>
    <t>Texto de la imagen: HOMO ASESINUS</t>
  </si>
  <si>
    <t>Si estás de acuerdo con esta petición, FIRMA Y COMPARTE.  #NiUnaMás #NiUnaMenos 💪🤳✍️</t>
  </si>
  <si>
    <t>#NiUnaMenos - La historia de la poetisa que inició esta lucha (y que murió por ser mujer) eldefinido.cl/actualidad/mun… vía 
@eldefinido</t>
  </si>
  <si>
    <t>#NiUnaMenos en México y América Latina. #NoTeCalles ante el acoso y las violencias machistas buff.ly/2ejnqye</t>
  </si>
  <si>
    <t>+8000 piden que NO LIBEREN al atacante de Macarena change.org/macarena #feminicidios #NiUnaMenos</t>
  </si>
  <si>
    <t>+5000 piden justicia para Hedna, salvajemente golpeada frente a sus hijas change.org/hedna #NiUnaMenos #niunamas</t>
  </si>
  <si>
    <t>Sarita de 3 años fue abusada, torturada y asesinada. Piden #JusticiaParaSarita #NiUnaMas #NiUnaMenos  change.org/justiciaparasa…</t>
  </si>
  <si>
    <t>Decimos:#NiUnaMenos Decimos:#JuntosContraLaViolenciaMachista Firmamos:  change.org/luchemostodos Dibujo de 
@pedripol</t>
  </si>
  <si>
    <t>#NiUnaMenos en el fútbol: jugadoras denuncian discriminación de la AFA | #NiUnaMenos -  go.shr.lc/1t6GhC7 via 
@minutounocom</t>
  </si>
  <si>
    <t>Carolina se indignó al enterarse de que el hombre que acabó con la vida de #Micaela tenía libertad condicional gracias al Juez Rossi, así que inició una petición pidiendo su juicio político. 
¿La ayudás a hacer presión con tu firma y RT?
 Change.org/pormicaela 
  #NiUnaMenos</t>
  </si>
  <si>
    <t>La familia de Daiana Garnica no se rinde y sigue buscándola a un año de su desaparición. Su hermana, Sonia, inició esta petición para pedirle a 
@JuanManzurOK
 que la busquen. ¿La ayudás con un RT?
Para firmar la petición 👉  change.org/daianagarnica 
#NiUnaMenos  #BuscamosADaiana</t>
  </si>
  <si>
    <t>Hootsuite</t>
  </si>
  <si>
    <t>N/A</t>
  </si>
  <si>
    <t>No aplica a ninguna de las tipologías, pues no cuenta con material para ser categorizado como publicación que expone algún tipo de violencia hacia la mujer.</t>
  </si>
  <si>
    <t>No aplica a ninguna de las tipologías, pues no cuenta con material para ser categorizado como publicación que expone algún tipo de violencia hacia la mujer.
Cabe señalar que se habla de "violencia hacia la mujer" pero no se explica ni textualmente, ni gráficamente el tipo en específico de violencia ejercida sobre la mujer.</t>
  </si>
  <si>
    <t>Aunque no aplica a ninguna de las tipologías establecidas, sí se convierte en una posible categorización a futuro entre los diferentes tipos de violencia las situaciones de desaparición.</t>
  </si>
  <si>
    <t>Aunque no aplica a ninguna de las tipologías establecidas, sí se convierte en una posible categorización a futuro entre los diferentes tipos de violencia las situaciones de "desaparición".</t>
  </si>
  <si>
    <t>La publicación posee el nombre de un usuario perteneciente a otra cuenta en Twitter, el cual está precedido del símbolo "@", es por ello que desde el tuit se hace mención a @GobMichoacan.</t>
  </si>
  <si>
    <t>La publicación posee el nombre de un usuario perteneciente a otra cuenta en Twitter, el cual está precedido del símbolo "@", es por ello que desde el tuit se hace mención a @elciudadanoweb.</t>
  </si>
  <si>
    <t>La publicación posee el nombre de un usuario perteneciente a otra cuenta en Twitter, el cual está precedido del símbolo "@", es por ello que desde el tuit se hace mención a @MinMujer, @blancaePSUV.</t>
  </si>
  <si>
    <t>La publicación posee el nombre de un usuario perteneciente a otra cuenta en Twitter, el cual está precedido del símbolo "@", es por ello que desde el tuit se hace mención a @FCFSeleccionCol.</t>
  </si>
  <si>
    <t>La publicación posee el nombre de un usuario perteneciente a otra cuenta en Twitter, el cual está precedido del símbolo "@", es por ello que desde el tuit se hace mención a @casa_la.</t>
  </si>
  <si>
    <t>La publicación posee el nombre de un usuario perteneciente a otra cuenta en Twitter, el cual está precedido del símbolo "@", es por ello que desde el tuit se hace mención a @FiscaliaCol, @fundacionMAISA.</t>
  </si>
  <si>
    <t>La publicación posee el nombre de un usuario perteneciente a otra cuenta en Twitter, el cual está precedido del símbolo "@", es por ello que desde el tuit se hace mención a @fetcheves.</t>
  </si>
  <si>
    <t>La publicación posee el nombre de un usuario perteneciente a otra cuenta en Twitter, el cual está precedido del símbolo "@", es por ello que desde el tuit se hace mención a @MabelBianco, @Marcelitaojeda.</t>
  </si>
  <si>
    <t>La publicación posee el nombre de un usuario perteneciente a otra cuenta en Twitter, el cual está precedido del símbolo "@", es por ello que desde el tuit se hace mención a @ChangeorgAR.</t>
  </si>
  <si>
    <t>La publicación posee el nombre de un usuario perteneciente a otra cuenta en Twitter, el cual está precedido del símbolo "@", es por ello que desde el tuit se hace mención a @pedripol.</t>
  </si>
  <si>
    <t>La publicación posee el nombre de un usuario perteneciente a otra cuenta en Twitter, el cual está precedido del símbolo "@", es por ello que desde el tuit se hace mención a @fetcheves, @todonoticias.</t>
  </si>
  <si>
    <t>La publicación posee el nombre de un usuario perteneciente a otra cuenta en Twitter, el cual está precedido del símbolo "@", es por ello que desde el tuit se hace mención a @KarinaAbregu.</t>
  </si>
  <si>
    <t>La publicación posee el nombre de un usuario perteneciente a otra cuenta en Twitter, el cual está precedido del símbolo "@", es por ello que desde el tuit se hace mención a @infobae.</t>
  </si>
  <si>
    <t>La publicación posee el nombre de un usuario perteneciente a otra cuenta en Twitter, el cual está precedido del símbolo "@", es por ello que desde el tuit se hace mención a @minutounocom.</t>
  </si>
  <si>
    <t>La publicación posee el nombre de un usuario perteneciente a otra cuenta en Twitter, el cual está precedido del símbolo "@", es por ello que desde el tuit se hace mención a @viarosario.</t>
  </si>
  <si>
    <t>La publicación posee el nombre de un usuario perteneciente a otra cuenta en Twitter, el cual está precedido del símbolo "@", es por ello que desde el tuit se hace mención a @JuanManzurOK.</t>
  </si>
  <si>
    <t>La publicación posee el nombre de un usuario perteneciente a otra cuenta en Twitter, el cual está precedido del símbolo "@", es por ello que desde el tuit se hace mención a @gobiernochubut.</t>
  </si>
  <si>
    <t>La publicación posee el nombre de un usuario perteneciente a otra cuenta en Twitter, el cual está precedido del símbolo "@", es por ello que desde el tuit se hace mención a @YouTube.</t>
  </si>
  <si>
    <t>La publicación posee el nombre de un usuario perteneciente a otra cuenta en Twitter, el cual está precedido del símbolo "@", es por ello que desde el tuit se hace mención a @NiUnaMenosPeru.</t>
  </si>
  <si>
    <t xml:space="preserve">La publicación posee el nombre de un usuario perteneciente a otra cuenta en Twitter, el cual está precedido del símbolo "@", es por ello que desde el tuit se hace mención a @MuniicaOficial, @FCillonizB. Hay que señalar que se menciona a @Minp_Peru, pero este no se presenta como si fuera una mención, sino como simple texto, es decir, Twitter no lo registró como cuenta, por ello no se ve seleccionado de color azul.  </t>
  </si>
  <si>
    <t>La publicación posee el nombre de un usuario perteneciente a otra cuenta en Twitter, el cual está precedido del símbolo "@", es por ello que desde el tuit se hace mención a @eldefinido.</t>
  </si>
  <si>
    <t>La publicación posee el nombre de un usuario perteneciente a otra cuenta en Twitter, el cual está precedido del símbolo "@", es por ello que desde el tuit se hace mención a @JuanManSantos.</t>
  </si>
  <si>
    <t>La publicación posee el nombre de un usuario perteneciente a otra cuenta en Twitter, el cual está precedido del símbolo "@", es por ello que desde el tuit se hace mención a @ChangeOrgCO.</t>
  </si>
  <si>
    <t>La publicación posee el nombre de un usuario perteneciente a otra cuenta en Twitter, el cual está precedido del símbolo "@", es por ello que desde el tuit se hace mención a @El_Ciudadano.</t>
  </si>
  <si>
    <t>La publicación posee el nombre de un usuario perteneciente a otra cuenta en Twitter, el cual está precedido del símbolo "@", es por ello que desde el tuit se hace mención a @ChangeorgLatino.</t>
  </si>
  <si>
    <t>La publicación posee el nombre de un usuario perteneciente a otra cuenta en Twitter, el cual está precedido del símbolo "@", es por ello que desde el tuit se hace mención a @fetcheves, @MirtaArmesto.
Además, resulta ser una respuesta al tuit publicado por la cuenta @fetcheves</t>
  </si>
  <si>
    <t>La publicación resulta ser un tuit en general que es publicado por el usuario @Change_Mex en Twitter, el cual está acompañado por texto e imagen.</t>
  </si>
  <si>
    <t>La publicación resulta ser un tuit en general que es publicado por el usuario @ChangeorgCO en Twitter, el cual está acompañado por texto e imagen.</t>
  </si>
  <si>
    <t>La publicación resulta ser un tuit en general que es publicado por el usuario @ChangeorgCO en Twitter, el cual está compuesto solo de texto.</t>
  </si>
  <si>
    <t>La publicación resulta ser un tuit en general que es publicado por el usuario @ChangeorgCO en Twitter, el cual está acompañado por texto. La imagen que se aprecia en el tuit es resultado del link anexado.</t>
  </si>
  <si>
    <t>La publicación resulta ser un tuit en general que es publicado por el usuario @Change_Mex en Twitter, el cual está acompañado por texto. La imagen que se aprecia en el tuit es resultado del link anexado.</t>
  </si>
  <si>
    <t>La publicación resulta ser un tuit en general que es publicado por el usuario @ChangeorgCO en Twitter, el cual está acompañado por texto. La imagen que se aprecia en el tuit es resultado del retuit con comentario.</t>
  </si>
  <si>
    <t>La publicación resulta ser un tuit en general que es publicado por el usuario @ChangeorgAR en Twitter, el cual está compuesto solo por texto.</t>
  </si>
  <si>
    <t>La publicación resulta ser un tuit en general que es publicado por el usuario @ChangeorgAR en Twitter, el cual está acompañado por texto e imagen.</t>
  </si>
  <si>
    <t>La publicación resulta ser un tuit en general que es publicado por el usuario @ChangeorgAR en Twitter, el cual está compuesto solo por texto e imagen.</t>
  </si>
  <si>
    <t>La publicación resulta ser un tuit en general que es publicado por el usuario @ChangeorgAR en Twitter, el cual está constituido solo por texto.</t>
  </si>
  <si>
    <t>La publicación resulta ser un tuit en general que es publicado por el usuario @ChangeorgLatino en Twitter, el cual está acompañado por texto. La imagen que se aprecia en el tuit es resultado del link anexado.</t>
  </si>
  <si>
    <t>La publicación resulta ser un tuit en general que es publicado por el usuario @ChangeorgLatino en Twitter, el cual está constituido solo por texto.</t>
  </si>
  <si>
    <t>La publicación resulta ser un tuit en general que es publicado por el usuario @ChangeorgLatino en Twitter, el cual está compuesto solo por texto.</t>
  </si>
  <si>
    <t>El tuit de la cuenta @ChangeorgCO no presentó algún tipo de interacción, por ello tampoco los comentarios fueron clasificados entre las categorías de interacción.</t>
  </si>
  <si>
    <t>El tuit de la cuenta @ChangeorgAR no presentó algún tipo de interacción, por ello tampoco los comentarios fueron clasificados entre las categorías de interacción.</t>
  </si>
  <si>
    <t>El tuit de la cuenta @ChangeorgLatino no presentó algún tipo de interacción, por ello tampoco los comentarios fueron clasificados entre las categorías de interacción.</t>
  </si>
  <si>
    <t>El tuit de la cuenta @Change_Mex presentó 17 me gusta, 0 comentarios, y 24 retuits. Por no contar con comentarios,  no se generará el proceso de clasificación categórica de las interacciones generadas por comentario.</t>
  </si>
  <si>
    <t>El tuit de la cuenta @Change_Mex presentó 3 me gusta, 0 comentarios, y 1 retuits. Por no contar con comentarios,  no se generará el proceso de clasificación categórica de las interacciones generadas por comentario.</t>
  </si>
  <si>
    <t>El tuit de la cuenta @ChangeorgCO presentó 3 me gusta, 0 comentarios, y 2 retuits. Por no contar con comentarios,  no se generará el proceso de clasificación categórica de las interacciones generadas por comentario.</t>
  </si>
  <si>
    <t>El tuit de la cuenta @ChangeorgCO presentó 8 me gusta, 1 comentario, y 6 retuits. Al momento de analizar el elemento correspondiente al comentario, se evidenció fallas en la publicación, pues este al final no cuenta con dicho elemento, no se muestra o evidencia existencia alguna de este tipo de interacción, por ello no se generará el debido proceso de clasificación categórica de las interacciones generadas por comentario.</t>
  </si>
  <si>
    <t>El tuit de la cuenta @ChangeorgCO presentó 7 me gusta, 1 comentario, y 7 retuits. Al momento de analizar el elemento correspondiente al comentario, se evidenció fallas en la publicación, pues este al final no cuenta con dicho elemento, no se muestra o evidencia existencia alguna de este tipo de interacción, por ello no se generará el debido proceso de clasificación categórica de las interacciones generadas por comentario.</t>
  </si>
  <si>
    <t>El tuit de la cuenta @ChangeorgCO presentó 10 me gusta, 1 comentario, y 2 retuits. Al momento de analizar el elemento correspondiente al comentario, se evidenció fallas en la publicación, pues este al final no cuenta con dicho elemento, no se muestra o evidencia existencia alguna de este tipo de interacción, por ello no se generará el debido proceso de clasificación categórica de las interacciones generadas por comentario.</t>
  </si>
  <si>
    <t>El tuit de la cuenta @ChangeorgCO presentó 2 me gusta, 1 comentario, y 0 retuits. Al momento de analizar el elemento correspondiente al comentario, se evidenció fallas en la publicación, pues este al final no cuenta con dicho elemento, no se muestra o evidencia existencia alguna de este tipo de interacción, por ello no se generará el debido proceso de clasificación categórica de las interacciones generadas por comentario.</t>
  </si>
  <si>
    <t>El tuit de la cuenta @Change_Mex presentó 5 me gusta, 1 comentario, y 10 retuits. Al momento de analizar el elemento correspondiente al comentario, se evidenció que "este Tweet no está disponible" no se evidencia posible contenido de este, pero sí se sabe que perteneció a la categoría de respuesta, mas no se evidencia algún uso de mención alguna hacia otras cuentas, ni mucho menos un posible uso del elemento hilo.</t>
  </si>
  <si>
    <t>El tuit de la cuenta @ChangeorgCO presentó 14 me gusta, 2 comentario, y 26 retuits. Al momento de analizar el elemento correspondiente al primer comentario, se evidenció que "este Tweet no está disponible" no se evidencia posible contenido de este, pero sí se sabe que perteneció a la categoría de respuesta, mas no se evidencia algún uso de mención alguna hacia otras cuentas, ni mucho menos un posible uso del elemento hilo.</t>
  </si>
  <si>
    <t>El tuit de la cuenta @ChangeorgCO presentó 28 me gusta, 1 comentario, y 21 retuits. Al momento de analizar el elemento correspondiente al comentario, se evidenció que "este Tweet no está disponible" no se evidencia posible contenido de este, pero sí se sabe que perteneció a la categoría de respuesta, mas no se evidencia algún uso de mención alguna hacia otras cuentas, ni mucho menos un posible uso del elemento hilo.</t>
  </si>
  <si>
    <t>El tuit de la cuenta @ChangeorgCO presentó 5 me gusta, 1 comentario, y 6 retuits. Al momento de analizar el elemento correspondiente al comentario, se evidenció que "este Tweet no está disponible" no se evidencia posible contenido de este, pero sí se sabe que perteneció a la categoría de respuesta, mas no se evidencia algún uso de mención alguna hacia otras cuentas, ni mucho menos un posible uso del elemento hilo.</t>
  </si>
  <si>
    <t>El tuit de la cuenta @ChangeorgCO presentó 9 me gusta, 1 comentario, y 8 retuits. Al momento de analizar el elemento correspondiente al comentario, se evidenció que "este Tweet no está disponible" no se evidencia posible contenido de este, pero sí se sabe que perteneció a la categoría de respuesta, mas no se evidencia algún uso de mención alguna hacia otras cuentas, ni mucho menos un posible uso del elemento hilo.</t>
  </si>
  <si>
    <t>Total me gusta</t>
  </si>
  <si>
    <t>Total comentarios</t>
  </si>
  <si>
    <t>Total retuits</t>
  </si>
  <si>
    <t>Total interacciones registradas</t>
  </si>
  <si>
    <t>Convenciones</t>
  </si>
  <si>
    <t>Número del tuit</t>
  </si>
  <si>
    <t>Total de las interacciones</t>
  </si>
  <si>
    <t>RT</t>
  </si>
  <si>
    <t>#Micaela</t>
  </si>
  <si>
    <t>"Firma la petición"</t>
  </si>
  <si>
    <t>#NoTeCalles</t>
  </si>
  <si>
    <t>¿Dónde está Daiana Garnica?</t>
  </si>
  <si>
    <t>#BuscamosADaiana</t>
  </si>
  <si>
    <t>#JusticiaParaSarita</t>
  </si>
  <si>
    <t>"¡Justicia para Arlette Contreras! Su agresor quedo absuelto el pasado viernes de los cargos de los delitos de tentativa de feminicidio y tentativa de violación sexual"</t>
  </si>
  <si>
    <t>Firma la petición</t>
  </si>
  <si>
    <t>Valores</t>
  </si>
  <si>
    <t>Doméstica.</t>
  </si>
  <si>
    <t>Simbólica.</t>
  </si>
  <si>
    <t>Institucional.</t>
  </si>
  <si>
    <t>Sexual.</t>
  </si>
  <si>
    <t>Física.</t>
  </si>
  <si>
    <t>Feminicidio.</t>
  </si>
  <si>
    <t>Laboral.</t>
  </si>
  <si>
    <t>Mediática.</t>
  </si>
  <si>
    <t>Acoso y hostigamiento.</t>
  </si>
  <si>
    <t>Psicológica.</t>
  </si>
  <si>
    <t>Patrimonial-económica.</t>
  </si>
  <si>
    <t>Obstétrica.</t>
  </si>
  <si>
    <t>Porcentajes</t>
  </si>
  <si>
    <t>Total menciones</t>
  </si>
  <si>
    <t>Total respuestas</t>
  </si>
  <si>
    <t>El tuit de la cuenta @Change_Mex no presentó algún tipo de interacción, por ello tampoco los comentarios fueron clasificados entre las categorías de interacción.</t>
  </si>
  <si>
    <t>Se sale de las tipologías a aplicar.</t>
  </si>
  <si>
    <t>#JuntosContraLaViolenciaMachista</t>
  </si>
  <si>
    <t>AFA</t>
  </si>
  <si>
    <t>#feminicidios</t>
  </si>
  <si>
    <t>#Yuliana, #justicia</t>
  </si>
  <si>
    <t>Proporcionado por el enlace: "#NiUnaMenos - La historia de la pietisa que inició esta lucha (y que …"</t>
  </si>
  <si>
    <t>#NiUnaMás</t>
  </si>
  <si>
    <t>#NiUnaMenosPerú</t>
  </si>
  <si>
    <t>Total de tuits que usaron hashtags en su textualidad</t>
  </si>
  <si>
    <t>Total de tuits que usaron hashtags en sus imágenes</t>
  </si>
  <si>
    <t>Total de tuits que usaron enlaces</t>
  </si>
  <si>
    <t>Total de tuits que usaron videos</t>
  </si>
  <si>
    <t>Total de tuits que usaron menciones</t>
  </si>
  <si>
    <t>Total de tuits que usaron imágenes</t>
  </si>
  <si>
    <t>Total de tuits que usaron documento de audio</t>
  </si>
  <si>
    <t>Total de tuits que usaron gráficos interactivos</t>
  </si>
  <si>
    <t>Total de tuits que usaron el S. O. Android para hacer sus publicaciones</t>
  </si>
  <si>
    <t>Total de tuits que usaron el S. O. IOS para hacer sus publicaciones</t>
  </si>
  <si>
    <t>Total de tuits que usaron el Twitter web client para hacer sus publicaciones</t>
  </si>
  <si>
    <t>Total de tuits que usaron un cliente externo para hacer sus publicaciones</t>
  </si>
  <si>
    <t>Tuits que aplicaron la redacción sucinta</t>
  </si>
  <si>
    <t>Tuits que evidenciaron comprensión</t>
  </si>
  <si>
    <t>Tuits que evidenciaron uso de verbos directos</t>
  </si>
  <si>
    <t>Tuits que evitaron el uso de expresiones negativas</t>
  </si>
  <si>
    <t>Tuits que jerarquizaron la información</t>
  </si>
  <si>
    <t>Tuits que evidenciaron el uso de hechos en vez de discursos inecesarios</t>
  </si>
  <si>
    <t>Tuits que evidenciaron subtítulos</t>
  </si>
  <si>
    <t>Tuits que usaron las listas de información</t>
  </si>
  <si>
    <t>Tuits que usaron enlaces a páginas externas</t>
  </si>
  <si>
    <t>Tuits que usaron botones en vez de textos</t>
  </si>
  <si>
    <t>Tuits que evitaron el uso de abreviaciones, siglas o jerga técnica</t>
  </si>
  <si>
    <t>Tuits que usaron palabras significativas desde la publicación textual</t>
  </si>
  <si>
    <t>Tuits que usaron palabras significativas desde la imagen</t>
  </si>
  <si>
    <t>Palabras significativas en la imagen</t>
  </si>
  <si>
    <t>Palabras significativas en el texto</t>
  </si>
  <si>
    <t>Abreviaciones o jergas</t>
  </si>
  <si>
    <t>No usó</t>
  </si>
  <si>
    <t>Alcanzaron ponderación baja en cuanto a interacciones</t>
  </si>
  <si>
    <t>Alcanzaron ponderación alta en cuanto a interacciones</t>
  </si>
  <si>
    <t>Sí usó</t>
  </si>
  <si>
    <t>Subtítulos</t>
  </si>
  <si>
    <t>Jerarquización</t>
  </si>
  <si>
    <t>Expresiones negativas</t>
  </si>
  <si>
    <t>Sí aplicó</t>
  </si>
  <si>
    <t>No aplicó</t>
  </si>
  <si>
    <t>Texto con contexto</t>
  </si>
  <si>
    <t>Texto que acompaña la imagen</t>
  </si>
  <si>
    <t>Ficha: F_O1</t>
  </si>
  <si>
    <t>Ficha: F_O3</t>
  </si>
  <si>
    <t>Ficha: F_O2</t>
  </si>
  <si>
    <t>Fecha observación:</t>
  </si>
  <si>
    <t>Lugar de observación:</t>
  </si>
  <si>
    <t>Protocolo observación:</t>
  </si>
  <si>
    <t>Observador:</t>
  </si>
  <si>
    <t xml:space="preserve">  Se señala en amarillo, las partes del contenido
  que enmarcan el tuit en la tipología
  de violencia contra la mujer.</t>
  </si>
  <si>
    <t xml:space="preserve">  Se señala en rojo, la parte del contenido que expone
  una categoría emergente.</t>
  </si>
  <si>
    <t xml:space="preserve">  Se señala en verde, la parte del contenido
  que muestra a la publicación como respuesta
  hacia otra cuenta.</t>
  </si>
  <si>
    <t xml:space="preserve">  Se señala en bordes verde, la parte del contenido
  que indica que la publicación funciona como hilo.</t>
  </si>
  <si>
    <r>
      <t xml:space="preserve">identificar los contenidos relacionados con los casos de violencia contra la mujer, que se encuentran bajo el </t>
    </r>
    <r>
      <rPr>
        <i/>
        <sz val="12"/>
        <color theme="2" tint="-0.749992370372631"/>
        <rFont val="Times New Roman"/>
        <family val="1"/>
      </rPr>
      <t xml:space="preserve">#NiUnaMenos. </t>
    </r>
  </si>
  <si>
    <t>Objetivo de la investigación 
n.° 1:</t>
  </si>
  <si>
    <t>Comunidades virtuales generadoras de interacciones comunicativas en plataformas digitales. Caso: publicaciones de Change.org 
en Twitter con el #NiUnaMenos.</t>
  </si>
  <si>
    <t>Objetos de observación</t>
  </si>
  <si>
    <t>Descripción
de la observación</t>
  </si>
  <si>
    <t>Acoso
y hostigamiento</t>
  </si>
  <si>
    <t>Se sale de las tipologías
a aplicar</t>
  </si>
  <si>
    <r>
      <t xml:space="preserve">En el enunciado expuesto desde el tuit no se vislumbra señalas claras que indiquen en específico algún tipo de violencia, caso contrario lo expuesto desde el contenido que vincula al tuit, donde por medio de un </t>
    </r>
    <r>
      <rPr>
        <i/>
        <sz val="12"/>
        <color theme="2" tint="-0.749992370372631"/>
        <rFont val="Times New Roman"/>
        <family val="1"/>
      </rPr>
      <t xml:space="preserve">numeral </t>
    </r>
    <r>
      <rPr>
        <sz val="12"/>
        <color theme="2" tint="-0.749992370372631"/>
        <rFont val="Times New Roman"/>
        <family val="1"/>
      </rPr>
      <t xml:space="preserve">como lo es #AltoALosFeminicidios se hace el señalamiento al tipo de </t>
    </r>
    <r>
      <rPr>
        <i/>
        <sz val="12"/>
        <color theme="2" tint="-0.749992370372631"/>
        <rFont val="Times New Roman"/>
        <family val="1"/>
      </rPr>
      <t xml:space="preserve">feminicidio </t>
    </r>
    <r>
      <rPr>
        <sz val="12"/>
        <color theme="2" tint="-0.749992370372631"/>
        <rFont val="Times New Roman"/>
        <family val="1"/>
      </rPr>
      <t xml:space="preserve">donde a su vez se genera por medio de una agresión </t>
    </r>
    <r>
      <rPr>
        <i/>
        <sz val="12"/>
        <color theme="2" tint="-0.749992370372631"/>
        <rFont val="Times New Roman"/>
        <family val="1"/>
      </rPr>
      <t xml:space="preserve">física </t>
    </r>
    <r>
      <rPr>
        <sz val="12"/>
        <color theme="2" tint="-0.749992370372631"/>
        <rFont val="Times New Roman"/>
        <family val="1"/>
      </rPr>
      <t xml:space="preserve">es que se causa la muerte de la persona, es decir, la </t>
    </r>
    <r>
      <rPr>
        <i/>
        <sz val="12"/>
        <color theme="2" tint="-0.749992370372631"/>
        <rFont val="Times New Roman"/>
        <family val="1"/>
      </rPr>
      <t>violencia física</t>
    </r>
    <r>
      <rPr>
        <sz val="12"/>
        <color theme="2" tint="-0.749992370372631"/>
        <rFont val="Times New Roman"/>
        <family val="1"/>
      </rPr>
      <t xml:space="preserve"> se convierte en el medio para llegar al </t>
    </r>
    <r>
      <rPr>
        <i/>
        <sz val="12"/>
        <color theme="2" tint="-0.749992370372631"/>
        <rFont val="Times New Roman"/>
        <family val="1"/>
      </rPr>
      <t>feminicidio</t>
    </r>
    <r>
      <rPr>
        <sz val="12"/>
        <color theme="2" tint="-0.749992370372631"/>
        <rFont val="Times New Roman"/>
        <family val="1"/>
      </rPr>
      <t>-.</t>
    </r>
  </si>
  <si>
    <r>
      <t xml:space="preserve">Desde el contenido se exponen dos tipos de violencia, uno expresado explícitamente como lo es por medio de la palabra "acoso" y la otra desde lo señalado desde la imagen en otro idioma, pero que de igual resulta recalcable como presencia descriptiva desde una víctima el tipo de violencia al que fue sometida, en este caso quien fue "sexually assaulted", es decir, tipificada desde la </t>
    </r>
    <r>
      <rPr>
        <i/>
        <sz val="12"/>
        <color theme="2" tint="-0.749992370372631"/>
        <rFont val="Times New Roman"/>
        <family val="1"/>
      </rPr>
      <t>violencia sexual.</t>
    </r>
  </si>
  <si>
    <r>
      <t xml:space="preserve">En el enunciado expuesto desde el tuit no se vislumbra señalas claras que indiquen en específico algún tipo de violencia, caso contrario lo expuesto desde el contenido que vincula al tuit, donde por medio de un </t>
    </r>
    <r>
      <rPr>
        <i/>
        <sz val="12"/>
        <color theme="2" tint="-0.749992370372631"/>
        <rFont val="Times New Roman"/>
        <family val="1"/>
      </rPr>
      <t xml:space="preserve">numeral </t>
    </r>
    <r>
      <rPr>
        <sz val="12"/>
        <color theme="2" tint="-0.749992370372631"/>
        <rFont val="Times New Roman"/>
        <family val="1"/>
      </rPr>
      <t xml:space="preserve">como lo es #AltoALosFeminicidios se hace el señalamiento al tipo de </t>
    </r>
    <r>
      <rPr>
        <i/>
        <sz val="12"/>
        <color theme="2" tint="-0.749992370372631"/>
        <rFont val="Times New Roman"/>
        <family val="1"/>
      </rPr>
      <t xml:space="preserve">feminicidio </t>
    </r>
    <r>
      <rPr>
        <sz val="12"/>
        <color theme="2" tint="-0.749992370372631"/>
        <rFont val="Times New Roman"/>
        <family val="1"/>
      </rPr>
      <t xml:space="preserve">donde a su vez se genera por medio de una agresión </t>
    </r>
    <r>
      <rPr>
        <i/>
        <sz val="12"/>
        <color theme="2" tint="-0.749992370372631"/>
        <rFont val="Times New Roman"/>
        <family val="1"/>
      </rPr>
      <t xml:space="preserve">física </t>
    </r>
    <r>
      <rPr>
        <sz val="12"/>
        <color theme="2" tint="-0.749992370372631"/>
        <rFont val="Times New Roman"/>
        <family val="1"/>
      </rPr>
      <t xml:space="preserve">es que se causa la muerte de la persona, es decir, la </t>
    </r>
    <r>
      <rPr>
        <i/>
        <sz val="12"/>
        <color theme="2" tint="-0.749992370372631"/>
        <rFont val="Times New Roman"/>
        <family val="1"/>
      </rPr>
      <t>violencia física</t>
    </r>
    <r>
      <rPr>
        <sz val="12"/>
        <color theme="2" tint="-0.749992370372631"/>
        <rFont val="Times New Roman"/>
        <family val="1"/>
      </rPr>
      <t xml:space="preserve"> se convierte en el medio para llegar al </t>
    </r>
    <r>
      <rPr>
        <i/>
        <sz val="12"/>
        <color theme="2" tint="-0.749992370372631"/>
        <rFont val="Times New Roman"/>
        <family val="1"/>
      </rPr>
      <t>feminicidio</t>
    </r>
    <r>
      <rPr>
        <sz val="12"/>
        <color theme="2" tint="-0.749992370372631"/>
        <rFont val="Times New Roman"/>
        <family val="1"/>
      </rPr>
      <t xml:space="preserve">-.
</t>
    </r>
  </si>
  <si>
    <r>
      <t xml:space="preserve">La publicación hace mención a la muerte de Alexandra Castellanos con la palabra "asesinada", además del texto arrojado por el enlace hace aclaración que fue "asesinato", cabiendo en la tipología de </t>
    </r>
    <r>
      <rPr>
        <i/>
        <sz val="12"/>
        <color theme="2" tint="-0.749992370372631"/>
        <rFont val="Times New Roman"/>
        <family val="1"/>
      </rPr>
      <t>feminicidio</t>
    </r>
    <r>
      <rPr>
        <sz val="12"/>
        <color theme="2" tint="-0.749992370372631"/>
        <rFont val="Times New Roman"/>
        <family val="1"/>
      </rPr>
      <t xml:space="preserve">, por la cual se llega a su culminación por medio de la </t>
    </r>
    <r>
      <rPr>
        <i/>
        <sz val="12"/>
        <color theme="2" tint="-0.749992370372631"/>
        <rFont val="Times New Roman"/>
        <family val="1"/>
      </rPr>
      <t>violencia física.</t>
    </r>
  </si>
  <si>
    <r>
      <t xml:space="preserve">La publicación resalta los tipos de violencia a los que fue sometida "Esther", lo que se evidencia </t>
    </r>
    <r>
      <rPr>
        <i/>
        <sz val="12"/>
        <color theme="2" tint="-0.749992370372631"/>
        <rFont val="Times New Roman"/>
        <family val="1"/>
      </rPr>
      <t xml:space="preserve">violencia doméstica; violencia física </t>
    </r>
    <r>
      <rPr>
        <sz val="12"/>
        <color theme="2" tint="-0.749992370372631"/>
        <rFont val="Times New Roman"/>
        <family val="1"/>
      </rPr>
      <t xml:space="preserve">como medio ejercido hacia la víctima para llegar al </t>
    </r>
    <r>
      <rPr>
        <i/>
        <sz val="12"/>
        <color theme="2" tint="-0.749992370372631"/>
        <rFont val="Times New Roman"/>
        <family val="1"/>
      </rPr>
      <t>feminicidio.</t>
    </r>
  </si>
  <si>
    <r>
      <t xml:space="preserve">Se resalta la palabra "asesinada", lo que denomina un tipo de </t>
    </r>
    <r>
      <rPr>
        <i/>
        <sz val="12"/>
        <color theme="2" tint="-0.749992370372631"/>
        <rFont val="Times New Roman"/>
        <family val="1"/>
      </rPr>
      <t>feminicidio</t>
    </r>
    <r>
      <rPr>
        <sz val="12"/>
        <color theme="2" tint="-0.749992370372631"/>
        <rFont val="Times New Roman"/>
        <family val="1"/>
      </rPr>
      <t xml:space="preserve">, y de </t>
    </r>
    <r>
      <rPr>
        <i/>
        <sz val="12"/>
        <color theme="2" tint="-0.749992370372631"/>
        <rFont val="Times New Roman"/>
        <family val="1"/>
      </rPr>
      <t xml:space="preserve">violencia física </t>
    </r>
    <r>
      <rPr>
        <sz val="12"/>
        <color theme="2" tint="-0.749992370372631"/>
        <rFont val="Times New Roman"/>
        <family val="1"/>
      </rPr>
      <t>por tratarse de un maltrato ejercido sobre el cuerpo de la mujer, el cual terminaría en la muerte de la víctima.</t>
    </r>
  </si>
  <si>
    <r>
      <t xml:space="preserve">La palabra "asesino" pasa a englobar los términos de feminicida y de agresor físico, es por ello que se tipifica bajo </t>
    </r>
    <r>
      <rPr>
        <i/>
        <sz val="12"/>
        <color theme="2" tint="-0.749992370372631"/>
        <rFont val="Times New Roman"/>
        <family val="1"/>
      </rPr>
      <t xml:space="preserve">violencia física </t>
    </r>
    <r>
      <rPr>
        <sz val="12"/>
        <color theme="2" tint="-0.749992370372631"/>
        <rFont val="Times New Roman"/>
        <family val="1"/>
      </rPr>
      <t xml:space="preserve">y de </t>
    </r>
    <r>
      <rPr>
        <i/>
        <sz val="12"/>
        <color theme="2" tint="-0.749992370372631"/>
        <rFont val="Times New Roman"/>
        <family val="1"/>
      </rPr>
      <t>feminicidio</t>
    </r>
    <r>
      <rPr>
        <sz val="12"/>
        <color theme="2" tint="-0.749992370372631"/>
        <rFont val="Times New Roman"/>
        <family val="1"/>
      </rPr>
      <t xml:space="preserve"> hacia la víctima Yuliana.</t>
    </r>
  </si>
  <si>
    <r>
      <t xml:space="preserve">Se hace señalamiento a la </t>
    </r>
    <r>
      <rPr>
        <i/>
        <sz val="12"/>
        <color theme="2" tint="-0.749992370372631"/>
        <rFont val="Times New Roman"/>
        <family val="1"/>
      </rPr>
      <t xml:space="preserve">violencia física </t>
    </r>
    <r>
      <rPr>
        <sz val="12"/>
        <color theme="2" tint="-0.749992370372631"/>
        <rFont val="Times New Roman"/>
        <family val="1"/>
      </rPr>
      <t xml:space="preserve">con la palabra "golpeada", pues constituye en un tipo de agresión hacia la integridad de la persona, en medio de la indagación se conoció que el hecho fue cometido por un funcionario de universidad, lo que constituye como </t>
    </r>
    <r>
      <rPr>
        <i/>
        <sz val="12"/>
        <color theme="2" tint="-0.749992370372631"/>
        <rFont val="Times New Roman"/>
        <family val="1"/>
      </rPr>
      <t xml:space="preserve">violencia institucional, </t>
    </r>
    <r>
      <rPr>
        <sz val="12"/>
        <color theme="2" tint="-0.749992370372631"/>
        <rFont val="Times New Roman"/>
        <family val="1"/>
      </rPr>
      <t xml:space="preserve">no se aborda desde esa tipificación pues no se hace desde los niveles explícito o implícito alusión a este. </t>
    </r>
  </si>
  <si>
    <r>
      <t xml:space="preserve">La palabra "asesino" pasa a englobar los términos de feminicida y de agresor físico, es por ello que se tipifica bajo </t>
    </r>
    <r>
      <rPr>
        <i/>
        <sz val="12"/>
        <color theme="2" tint="-0.749992370372631"/>
        <rFont val="Times New Roman"/>
        <family val="1"/>
      </rPr>
      <t xml:space="preserve">violencia física </t>
    </r>
    <r>
      <rPr>
        <sz val="12"/>
        <color theme="2" tint="-0.749992370372631"/>
        <rFont val="Times New Roman"/>
        <family val="1"/>
      </rPr>
      <t xml:space="preserve">y de </t>
    </r>
    <r>
      <rPr>
        <i/>
        <sz val="12"/>
        <color theme="2" tint="-0.749992370372631"/>
        <rFont val="Times New Roman"/>
        <family val="1"/>
      </rPr>
      <t>feminicidio</t>
    </r>
    <r>
      <rPr>
        <sz val="12"/>
        <color theme="2" tint="-0.749992370372631"/>
        <rFont val="Times New Roman"/>
        <family val="1"/>
      </rPr>
      <t xml:space="preserve"> hacia la víctima Micaela.</t>
    </r>
  </si>
  <si>
    <r>
      <t xml:space="preserve">Aparte de tratarse de </t>
    </r>
    <r>
      <rPr>
        <i/>
        <sz val="12"/>
        <color theme="2" tint="-0.749992370372631"/>
        <rFont val="Times New Roman"/>
        <family val="1"/>
      </rPr>
      <t xml:space="preserve">feminicidio </t>
    </r>
    <r>
      <rPr>
        <sz val="12"/>
        <color theme="2" tint="-0.749992370372631"/>
        <rFont val="Times New Roman"/>
        <family val="1"/>
      </rPr>
      <t xml:space="preserve">y </t>
    </r>
    <r>
      <rPr>
        <i/>
        <sz val="12"/>
        <color theme="2" tint="-0.749992370372631"/>
        <rFont val="Times New Roman"/>
        <family val="1"/>
      </rPr>
      <t>violencia física</t>
    </r>
    <r>
      <rPr>
        <sz val="12"/>
        <color theme="2" tint="-0.749992370372631"/>
        <rFont val="Times New Roman"/>
        <family val="1"/>
      </rPr>
      <t xml:space="preserve">, también constituye un tipo de </t>
    </r>
    <r>
      <rPr>
        <i/>
        <sz val="12"/>
        <color theme="2" tint="-0.749992370372631"/>
        <rFont val="Times New Roman"/>
        <family val="1"/>
      </rPr>
      <t>violencia sexual</t>
    </r>
    <r>
      <rPr>
        <sz val="12"/>
        <color theme="2" tint="-0.749992370372631"/>
        <rFont val="Times New Roman"/>
        <family val="1"/>
      </rPr>
      <t xml:space="preserve"> enmarcadas desde las palabras "abusada, torturada y asesinada" lo cual se convierte mayoritariamente en acciones que transgreden la integridad física de la persona y que terminan en la muerte de la menor de edad "Sarita".</t>
    </r>
  </si>
  <si>
    <r>
      <t xml:space="preserve">La palabra "asesino" pasa a englobar los términos de feminicida y de agresor físico, es por ello que se tipifica bajo </t>
    </r>
    <r>
      <rPr>
        <i/>
        <sz val="12"/>
        <color theme="2" tint="-0.749992370372631"/>
        <rFont val="Times New Roman"/>
        <family val="1"/>
      </rPr>
      <t xml:space="preserve">violencia física </t>
    </r>
    <r>
      <rPr>
        <sz val="12"/>
        <color theme="2" tint="-0.749992370372631"/>
        <rFont val="Times New Roman"/>
        <family val="1"/>
      </rPr>
      <t xml:space="preserve">y de </t>
    </r>
    <r>
      <rPr>
        <i/>
        <sz val="12"/>
        <color theme="2" tint="-0.749992370372631"/>
        <rFont val="Times New Roman"/>
        <family val="1"/>
      </rPr>
      <t>feminicidio</t>
    </r>
    <r>
      <rPr>
        <sz val="12"/>
        <color theme="2" tint="-0.749992370372631"/>
        <rFont val="Times New Roman"/>
        <family val="1"/>
      </rPr>
      <t xml:space="preserve"> hacia las víctimas "Nati y Sofi".</t>
    </r>
  </si>
  <si>
    <r>
      <t xml:space="preserve">La palabra "abusada" constituye el tipo de </t>
    </r>
    <r>
      <rPr>
        <i/>
        <sz val="12"/>
        <color theme="2" tint="-0.749992370372631"/>
        <rFont val="Times New Roman"/>
        <family val="1"/>
      </rPr>
      <t>violencia sexual</t>
    </r>
    <r>
      <rPr>
        <sz val="12"/>
        <color theme="2" tint="-0.749992370372631"/>
        <rFont val="Times New Roman"/>
        <family val="1"/>
      </rPr>
      <t xml:space="preserve">, junto con el de </t>
    </r>
    <r>
      <rPr>
        <i/>
        <sz val="12"/>
        <color theme="2" tint="-0.749992370372631"/>
        <rFont val="Times New Roman"/>
        <family val="1"/>
      </rPr>
      <t>violencia física</t>
    </r>
    <r>
      <rPr>
        <sz val="12"/>
        <color theme="2" tint="-0.749992370372631"/>
        <rFont val="Times New Roman"/>
        <family val="1"/>
      </rPr>
      <t>, pues causa en la víctima un daño hacia su integridad física.
Hay que hacer la aclaración que términos como "secuestro" han estado planteados desde lo que se definió por Núñez (2012, citada en Bejarano, 2014, p. 24) como acto de feminicidio cuando constituye en la muerte de la mujer, mas no queda esclarecido ante aquellas situaciones de</t>
    </r>
    <r>
      <rPr>
        <i/>
        <sz val="12"/>
        <color theme="2" tint="-0.749992370372631"/>
        <rFont val="Times New Roman"/>
        <family val="1"/>
      </rPr>
      <t xml:space="preserve"> violencia física</t>
    </r>
    <r>
      <rPr>
        <sz val="12"/>
        <color theme="2" tint="-0.749992370372631"/>
        <rFont val="Times New Roman"/>
        <family val="1"/>
      </rPr>
      <t xml:space="preserve"> con actos como el abuso sexual. Es por ello que solo se categorizó la publicación entre los tipos de violencia planteados en el primer párrafo.</t>
    </r>
  </si>
  <si>
    <r>
      <t xml:space="preserve">La publicación aunque posee la generación de un </t>
    </r>
    <r>
      <rPr>
        <i/>
        <sz val="12"/>
        <color theme="2" tint="-0.749992370372631"/>
        <rFont val="Times New Roman"/>
        <family val="1"/>
      </rPr>
      <t xml:space="preserve">hilo </t>
    </r>
    <r>
      <rPr>
        <sz val="12"/>
        <color theme="2" tint="-0.749992370372631"/>
        <rFont val="Times New Roman"/>
        <family val="1"/>
      </rPr>
      <t xml:space="preserve">por medio de </t>
    </r>
    <r>
      <rPr>
        <i/>
        <sz val="12"/>
        <color theme="2" tint="-0.749992370372631"/>
        <rFont val="Times New Roman"/>
        <family val="1"/>
      </rPr>
      <t>respuesta</t>
    </r>
    <r>
      <rPr>
        <sz val="12"/>
        <color theme="2" tint="-0.749992370372631"/>
        <rFont val="Times New Roman"/>
        <family val="1"/>
      </rPr>
      <t xml:space="preserve">, es generado por la misma cuenta que produce el mensaje publicado por parte de @ChangeorgCO para ampliar la información que no fue suministrada desde el </t>
    </r>
    <r>
      <rPr>
        <i/>
        <sz val="12"/>
        <color theme="2" tint="-0.749992370372631"/>
        <rFont val="Times New Roman"/>
        <family val="1"/>
      </rPr>
      <t>tuit en general.</t>
    </r>
  </si>
  <si>
    <r>
      <t xml:space="preserve">La publicación posee el nombre de un usuario perteneciente a otra cuenta en Twitter, el cual está precedido del símbolo "@", es por ello que desde el tuit se hace mención a @Laoncediez, @damianglanz, @NadieDuerme1110.
Además, resulta ser una </t>
    </r>
    <r>
      <rPr>
        <i/>
        <sz val="12"/>
        <color theme="2" tint="-0.749992370372631"/>
        <rFont val="Times New Roman"/>
        <family val="1"/>
      </rPr>
      <t>respuesta</t>
    </r>
    <r>
      <rPr>
        <sz val="12"/>
        <color theme="2" tint="-0.749992370372631"/>
        <rFont val="Times New Roman"/>
        <family val="1"/>
      </rPr>
      <t xml:space="preserve"> al tuit publicado por la cuenta @Laoncediez</t>
    </r>
  </si>
  <si>
    <r>
      <t xml:space="preserve">Los componentes textuales y gráficos exponen la agresión a la que fue sometida Karina Abregu, la cual traspasa lo físico hasta llegar al intento de asesinato por el hecho de haber incendiado su cuerpo, causándole quemaduras en el "55% de su cuerpo"; hechos que son abarcados desde lo que es los tipos de </t>
    </r>
    <r>
      <rPr>
        <i/>
        <sz val="12"/>
        <color theme="2" tint="-0.749992370372631"/>
        <rFont val="Times New Roman"/>
        <family val="1"/>
      </rPr>
      <t xml:space="preserve">violencia física </t>
    </r>
    <r>
      <rPr>
        <sz val="12"/>
        <color theme="2" tint="-0.749992370372631"/>
        <rFont val="Times New Roman"/>
        <family val="1"/>
      </rPr>
      <t xml:space="preserve">y de </t>
    </r>
    <r>
      <rPr>
        <i/>
        <sz val="12"/>
        <color theme="2" tint="-0.749992370372631"/>
        <rFont val="Times New Roman"/>
        <family val="1"/>
      </rPr>
      <t>feminicidio.</t>
    </r>
  </si>
  <si>
    <r>
      <t xml:space="preserve">La publicación posee el nombre de un usuario perteneciente a otra cuenta en Twitter, el cual está precedido del símbolo "@", es por ello que desde el tuit se hace mención a @Cris_telefe, @telefenoticias.
Además, resulta ser una </t>
    </r>
    <r>
      <rPr>
        <i/>
        <sz val="12"/>
        <color theme="2" tint="-0.749992370372631"/>
        <rFont val="Times New Roman"/>
        <family val="1"/>
      </rPr>
      <t>respuesta</t>
    </r>
    <r>
      <rPr>
        <sz val="12"/>
        <color theme="2" tint="-0.749992370372631"/>
        <rFont val="Times New Roman"/>
        <family val="1"/>
      </rPr>
      <t xml:space="preserve"> al tuit publicado por la cuenta @Cris_noticias</t>
    </r>
  </si>
  <si>
    <r>
      <rPr>
        <sz val="12"/>
        <color theme="2" tint="-0.749992370372631"/>
        <rFont val="Times New Roman"/>
        <family val="1"/>
      </rPr>
      <t xml:space="preserve">El tuit es catalogado como </t>
    </r>
    <r>
      <rPr>
        <i/>
        <sz val="12"/>
        <color theme="2" tint="-0.749992370372631"/>
        <rFont val="Times New Roman"/>
        <family val="1"/>
      </rPr>
      <t>violencia institucional</t>
    </r>
    <r>
      <rPr>
        <sz val="12"/>
        <color theme="2" tint="-0.749992370372631"/>
        <rFont val="Times New Roman"/>
        <family val="1"/>
      </rPr>
      <t xml:space="preserve"> por el hecho de estar generando un acto de "discriminación" hacia las "jugadoras" de un equipo de fútbol por parte del ente regulador del fútbol argentino, la Asociación del Fútbol Argentino o AFA; lo que constituye a su vez en un tipo de </t>
    </r>
    <r>
      <rPr>
        <i/>
        <sz val="12"/>
        <color theme="2" tint="-0.749992370372631"/>
        <rFont val="Times New Roman"/>
        <family val="1"/>
      </rPr>
      <t>violencia laboral</t>
    </r>
    <r>
      <rPr>
        <sz val="12"/>
        <color theme="2" tint="-0.749992370372631"/>
        <rFont val="Times New Roman"/>
        <family val="1"/>
      </rPr>
      <t xml:space="preserve"> por generar una discriminación de un centro de trabajo que dificulta el acceso a este -en este caso las jugadoras son tomadas como trabajadoras- (Ministerio de justicia y Derechos Humanos de Argentina, s.f., párr. 13).</t>
    </r>
  </si>
  <si>
    <r>
      <t xml:space="preserve">La palabra "ciega a golpes" es una muestra de </t>
    </r>
    <r>
      <rPr>
        <i/>
        <sz val="12"/>
        <color theme="2" tint="-0.749992370372631"/>
        <rFont val="Times New Roman"/>
        <family val="1"/>
      </rPr>
      <t>violencia física</t>
    </r>
    <r>
      <rPr>
        <sz val="12"/>
        <color theme="2" tint="-0.749992370372631"/>
        <rFont val="Times New Roman"/>
        <family val="1"/>
      </rPr>
      <t>, por la agresión ejercida físicamente a la cual fue sometida la víctima.</t>
    </r>
  </si>
  <si>
    <r>
      <t xml:space="preserve">Lo señalado desde el componente textual "acabó con la vida", se convierte en la tipología presente desde la </t>
    </r>
    <r>
      <rPr>
        <i/>
        <sz val="12"/>
        <color theme="2" tint="-0.749992370372631"/>
        <rFont val="Times New Roman"/>
        <family val="1"/>
      </rPr>
      <t xml:space="preserve">violencia física </t>
    </r>
    <r>
      <rPr>
        <sz val="12"/>
        <color theme="2" tint="-0.749992370372631"/>
        <rFont val="Times New Roman"/>
        <family val="1"/>
      </rPr>
      <t xml:space="preserve">y </t>
    </r>
    <r>
      <rPr>
        <i/>
        <sz val="12"/>
        <color theme="2" tint="-0.749992370372631"/>
        <rFont val="Times New Roman"/>
        <family val="1"/>
      </rPr>
      <t xml:space="preserve">feminicidio, </t>
    </r>
    <r>
      <rPr>
        <sz val="12"/>
        <color theme="2" tint="-0.749992370372631"/>
        <rFont val="Times New Roman"/>
        <family val="1"/>
      </rPr>
      <t>por la interpretación que se da hacia un asesinato, el cual detalladamente se comenta, fue cometido por parte de un hombre el cual se encuentra en "libertad condicional" al momento de la publicación del tuit.</t>
    </r>
  </si>
  <si>
    <r>
      <t xml:space="preserve">Aunque el tuit deja en claro la palabra "tentativa" seguido de los términos </t>
    </r>
    <r>
      <rPr>
        <i/>
        <sz val="12"/>
        <color theme="2" tint="-0.749992370372631"/>
        <rFont val="Times New Roman"/>
        <family val="1"/>
      </rPr>
      <t xml:space="preserve">feminicidio </t>
    </r>
    <r>
      <rPr>
        <sz val="12"/>
        <color theme="2" tint="-0.749992370372631"/>
        <rFont val="Times New Roman"/>
        <family val="1"/>
      </rPr>
      <t xml:space="preserve">y </t>
    </r>
    <r>
      <rPr>
        <i/>
        <sz val="12"/>
        <color theme="2" tint="-0.749992370372631"/>
        <rFont val="Times New Roman"/>
        <family val="1"/>
      </rPr>
      <t>violación sexual;</t>
    </r>
    <r>
      <rPr>
        <sz val="12"/>
        <color theme="2" tint="-0.749992370372631"/>
        <rFont val="Times New Roman"/>
        <family val="1"/>
      </rPr>
      <t xml:space="preserve"> son abordados estos actos desde las tipologías, pues los intentos, como lo recalca Bejarano (2014), también constituyen una forma de </t>
    </r>
    <r>
      <rPr>
        <i/>
        <sz val="12"/>
        <color theme="2" tint="-0.749992370372631"/>
        <rFont val="Times New Roman"/>
        <family val="1"/>
      </rPr>
      <t>feminicidio (</t>
    </r>
    <r>
      <rPr>
        <sz val="12"/>
        <color theme="2" tint="-0.749992370372631"/>
        <rFont val="Times New Roman"/>
        <family val="1"/>
      </rPr>
      <t>pp. 25-56)</t>
    </r>
    <r>
      <rPr>
        <i/>
        <sz val="12"/>
        <color theme="2" tint="-0.749992370372631"/>
        <rFont val="Times New Roman"/>
        <family val="1"/>
      </rPr>
      <t xml:space="preserve">, </t>
    </r>
    <r>
      <rPr>
        <sz val="12"/>
        <color theme="2" tint="-0.749992370372631"/>
        <rFont val="Times New Roman"/>
        <family val="1"/>
      </rPr>
      <t xml:space="preserve">e incluso </t>
    </r>
    <r>
      <rPr>
        <i/>
        <sz val="12"/>
        <color theme="2" tint="-0.749992370372631"/>
        <rFont val="Times New Roman"/>
        <family val="1"/>
      </rPr>
      <t xml:space="preserve">sexual </t>
    </r>
    <r>
      <rPr>
        <sz val="12"/>
        <color theme="2" tint="-0.749992370372631"/>
        <rFont val="Times New Roman"/>
        <family val="1"/>
      </rPr>
      <t>aunque no se haya llegado a constituir como hecho.</t>
    </r>
  </si>
  <si>
    <r>
      <t xml:space="preserve">El texto del tuit "murió por ser mujer" e incluso "asesinato sistemático de mujeres" constituye en casos de </t>
    </r>
    <r>
      <rPr>
        <i/>
        <sz val="12"/>
        <color theme="2" tint="-0.749992370372631"/>
        <rFont val="Times New Roman"/>
        <family val="1"/>
      </rPr>
      <t>feminicidio</t>
    </r>
    <r>
      <rPr>
        <sz val="12"/>
        <color theme="2" tint="-0.749992370372631"/>
        <rFont val="Times New Roman"/>
        <family val="1"/>
      </rPr>
      <t xml:space="preserve">, donde la mujer pierde la vida por su condición de género; resulta también en un tipo de </t>
    </r>
    <r>
      <rPr>
        <i/>
        <sz val="12"/>
        <color theme="2" tint="-0.749992370372631"/>
        <rFont val="Times New Roman"/>
        <family val="1"/>
      </rPr>
      <t>violencia física</t>
    </r>
    <r>
      <rPr>
        <sz val="12"/>
        <color theme="2" tint="-0.749992370372631"/>
        <rFont val="Times New Roman"/>
        <family val="1"/>
      </rPr>
      <t xml:space="preserve">, por ejercer algún abuso sobre el cuerpo de la mujer, el cual culmina en asesinato. </t>
    </r>
  </si>
  <si>
    <r>
      <t xml:space="preserve">El tuit resulta ser un retuit con comentario, donde se alude a un "asesino de niñas", es decir a un tipo de </t>
    </r>
    <r>
      <rPr>
        <i/>
        <sz val="12"/>
        <color theme="2" tint="-0.749992370372631"/>
        <rFont val="Times New Roman"/>
        <family val="1"/>
      </rPr>
      <t xml:space="preserve">feminicida, </t>
    </r>
    <r>
      <rPr>
        <sz val="12"/>
        <color theme="2" tint="-0.749992370372631"/>
        <rFont val="Times New Roman"/>
        <family val="1"/>
      </rPr>
      <t xml:space="preserve">es por ello que es tratado desde este tipo de violencia y también abarcado desde la </t>
    </r>
    <r>
      <rPr>
        <i/>
        <sz val="12"/>
        <color theme="2" tint="-0.749992370372631"/>
        <rFont val="Times New Roman"/>
        <family val="1"/>
      </rPr>
      <t>violencia física</t>
    </r>
    <r>
      <rPr>
        <sz val="12"/>
        <color theme="2" tint="-0.749992370372631"/>
        <rFont val="Times New Roman"/>
        <family val="1"/>
      </rPr>
      <t>, pues en el contenido de la publicación se habla de "#JusticiaParaNatiySofi", palabras que hacen alusión al asesinato de dos mujeres, y en donde se debió haber ejercido algún tipo de violencia física para haber cometido dicho acto.</t>
    </r>
  </si>
  <si>
    <t xml:space="preserve"> Total tuits enmarcados en tipologías:</t>
  </si>
  <si>
    <r>
      <t xml:space="preserve">Nota: </t>
    </r>
    <r>
      <rPr>
        <sz val="12"/>
        <color theme="2" tint="-0.749992370372631"/>
        <rFont val="Times New Roman"/>
        <family val="1"/>
      </rPr>
      <t xml:space="preserve">se aclara que las publicaciones seleccionadas son </t>
    </r>
    <r>
      <rPr>
        <i/>
        <sz val="12"/>
        <color theme="2" tint="-0.749992370372631"/>
        <rFont val="Times New Roman"/>
        <family val="1"/>
      </rPr>
      <t>80</t>
    </r>
    <r>
      <rPr>
        <sz val="12"/>
        <color theme="2" tint="-0.749992370372631"/>
        <rFont val="Times New Roman"/>
        <family val="1"/>
      </rPr>
      <t xml:space="preserve">, pero debido a que algunos tuits cumplen más de una tipología, se trabajó bajo el total de </t>
    </r>
    <r>
      <rPr>
        <i/>
        <sz val="12"/>
        <color theme="2" tint="-0.749992370372631"/>
        <rFont val="Times New Roman"/>
        <family val="1"/>
      </rPr>
      <t>111</t>
    </r>
    <r>
      <rPr>
        <sz val="12"/>
        <color theme="2" tint="-0.749992370372631"/>
        <rFont val="Times New Roman"/>
        <family val="1"/>
      </rPr>
      <t>, que es el resultado de la totalidad tipológica encontrada.</t>
    </r>
  </si>
  <si>
    <t>Tipologías</t>
  </si>
  <si>
    <r>
      <rPr>
        <b/>
        <sz val="12"/>
        <color theme="2" tint="-0.749992370372631"/>
        <rFont val="Times New Roman"/>
        <family val="1"/>
      </rPr>
      <t>Tabla F_O1. 1.</t>
    </r>
    <r>
      <rPr>
        <sz val="12"/>
        <color theme="2" tint="-0.749992370372631"/>
        <rFont val="Times New Roman"/>
        <family val="1"/>
      </rPr>
      <t xml:space="preserve"> Tipologías de violencia contra la mujer, presentada cuantitativa
y porcentualmente en las publicaciones.</t>
    </r>
  </si>
  <si>
    <t>Total:</t>
  </si>
  <si>
    <t>Total tuits:</t>
  </si>
  <si>
    <r>
      <rPr>
        <b/>
        <sz val="12"/>
        <color theme="1"/>
        <rFont val="Times New Roman"/>
        <family val="1"/>
      </rPr>
      <t>Gráfico F_O1. 1.</t>
    </r>
    <r>
      <rPr>
        <sz val="12"/>
        <color theme="1"/>
        <rFont val="Times New Roman"/>
        <family val="1"/>
      </rPr>
      <t xml:space="preserve"> Total de </t>
    </r>
    <r>
      <rPr>
        <i/>
        <sz val="12"/>
        <color theme="1"/>
        <rFont val="Times New Roman"/>
        <family val="1"/>
      </rPr>
      <t>111</t>
    </r>
    <r>
      <rPr>
        <sz val="12"/>
        <color theme="1"/>
        <rFont val="Times New Roman"/>
        <family val="1"/>
      </rPr>
      <t xml:space="preserve"> tipologías de violencia contra la mujer, presentados en </t>
    </r>
    <r>
      <rPr>
        <i/>
        <sz val="12"/>
        <color theme="1"/>
        <rFont val="Times New Roman"/>
        <family val="1"/>
      </rPr>
      <t>80</t>
    </r>
    <r>
      <rPr>
        <sz val="12"/>
        <color theme="1"/>
        <rFont val="Times New Roman"/>
        <family val="1"/>
      </rPr>
      <t xml:space="preserve"> tuits. </t>
    </r>
  </si>
  <si>
    <t>Tuit n.° 5</t>
  </si>
  <si>
    <t>Tuit n.° 1</t>
  </si>
  <si>
    <t>Tuit n.° 2</t>
  </si>
  <si>
    <t>Tuit n.° 3</t>
  </si>
  <si>
    <t>Tuit n.° 4</t>
  </si>
  <si>
    <t>Tuit n.° 6</t>
  </si>
  <si>
    <t>Tuit n.° 7</t>
  </si>
  <si>
    <t>Tuit n.° 8</t>
  </si>
  <si>
    <t>Tuit n.° 9</t>
  </si>
  <si>
    <t>Tuit n.° 10</t>
  </si>
  <si>
    <t>Tuit n.° 11</t>
  </si>
  <si>
    <t>Tuit n.° 12</t>
  </si>
  <si>
    <t>Tuit n.° 13</t>
  </si>
  <si>
    <t>Tuit n.° 14</t>
  </si>
  <si>
    <t>Tuit n.° 15</t>
  </si>
  <si>
    <t>Tuit n.° 16</t>
  </si>
  <si>
    <t>Tuit n.° 17</t>
  </si>
  <si>
    <t>Tuit n.° 18</t>
  </si>
  <si>
    <t>Tuit n.° 19</t>
  </si>
  <si>
    <t>Tuit n.° 20</t>
  </si>
  <si>
    <t>Tuit n.° 21</t>
  </si>
  <si>
    <t>Tuit n.° 22</t>
  </si>
  <si>
    <t>Tuit n.° 23</t>
  </si>
  <si>
    <t>Tuit n.° 24</t>
  </si>
  <si>
    <t>Tuit n.° 25</t>
  </si>
  <si>
    <t>Tuit n.° 26</t>
  </si>
  <si>
    <t>Tuit n.° 27</t>
  </si>
  <si>
    <t>Tuit n.° 28</t>
  </si>
  <si>
    <t>Tuit n.° 29</t>
  </si>
  <si>
    <t>Tuit n.° 30</t>
  </si>
  <si>
    <t>Tuit n.° 31</t>
  </si>
  <si>
    <t>Tuit n.° 32</t>
  </si>
  <si>
    <t>Tuit n.° 33</t>
  </si>
  <si>
    <t>Tuit n.° 34</t>
  </si>
  <si>
    <t>Tuit n.° 35</t>
  </si>
  <si>
    <t>Tuit n.° 36</t>
  </si>
  <si>
    <t>Tuit n.° 37</t>
  </si>
  <si>
    <t>Tuit n.° 38</t>
  </si>
  <si>
    <t>Tuit n.° 39</t>
  </si>
  <si>
    <t>Tuit n.° 40</t>
  </si>
  <si>
    <t>Tuit n.° 41</t>
  </si>
  <si>
    <t>Tuit n.° 42</t>
  </si>
  <si>
    <t>Tuit n.° 43</t>
  </si>
  <si>
    <t>Tuit n.° 44</t>
  </si>
  <si>
    <t>Tuit n.° 45</t>
  </si>
  <si>
    <t>Tuit n.° 46</t>
  </si>
  <si>
    <t>Tuit n.° 47</t>
  </si>
  <si>
    <t>Tuit n.° 48</t>
  </si>
  <si>
    <t>Tuit n.° 49</t>
  </si>
  <si>
    <t>Tuit n.° 50</t>
  </si>
  <si>
    <t>Tuit n.° 51</t>
  </si>
  <si>
    <t>Tuit n.° 52</t>
  </si>
  <si>
    <t>Tuit n.° 53</t>
  </si>
  <si>
    <t>Tuit n.° 54</t>
  </si>
  <si>
    <t>Tuit n.° 55</t>
  </si>
  <si>
    <t>Tuit n.° 56</t>
  </si>
  <si>
    <t>Tuit n.° 57</t>
  </si>
  <si>
    <t>Tuit n.° 58</t>
  </si>
  <si>
    <t>Tuit n.° 59</t>
  </si>
  <si>
    <t>Tuit n.° 60</t>
  </si>
  <si>
    <t>Tuit n.° 61</t>
  </si>
  <si>
    <t>Tuit n.° 62</t>
  </si>
  <si>
    <t>Tuit n.° 63</t>
  </si>
  <si>
    <t>Tuit n.° 64</t>
  </si>
  <si>
    <t>Tuit n.° 65</t>
  </si>
  <si>
    <t>Tuit n.° 66</t>
  </si>
  <si>
    <t>Tuit n.° 67</t>
  </si>
  <si>
    <t>Tuit n.° 68</t>
  </si>
  <si>
    <t>Tuit n.° 69</t>
  </si>
  <si>
    <t>Tuit n.° 70</t>
  </si>
  <si>
    <t>Tuit n.° 71</t>
  </si>
  <si>
    <t>Tuit n.° 72</t>
  </si>
  <si>
    <t>Tuit n.° 73</t>
  </si>
  <si>
    <t>Tuit n.° 74</t>
  </si>
  <si>
    <t>Tuit n.° 75</t>
  </si>
  <si>
    <t>Tuit n.° 76</t>
  </si>
  <si>
    <t>Tuit n.° 77</t>
  </si>
  <si>
    <t>Tuit n.° 78</t>
  </si>
  <si>
    <t>Tuit n.° 79</t>
  </si>
  <si>
    <t>Tuit n.°  80</t>
  </si>
  <si>
    <t>Objetivo de la investigación n.° 2:</t>
  </si>
  <si>
    <t>Comunidades virtuales generadoras de interacciones comunicativas en plataformas digitales. Caso: publicaciones
de Change.org en Twitter con el #NiUnaMenos.</t>
  </si>
  <si>
    <t>caracterizar las interacciones comunicativas de las publicaciones, en la plataforma
digital de Twitter.</t>
  </si>
  <si>
    <t>Categorías de observación</t>
  </si>
  <si>
    <t>Número
de seguidores</t>
  </si>
  <si>
    <t>Inserción
tuit</t>
  </si>
  <si>
    <t>Total de interacciones
por tuit</t>
  </si>
  <si>
    <t>Total categorías
por tuit</t>
  </si>
  <si>
    <t>Tuit n.° 80</t>
  </si>
  <si>
    <t>Retuit
sin comentario</t>
  </si>
  <si>
    <t xml:space="preserve">  Se señala en color naranja, los botones de interacción proporcionados en la parte inferior 
  de los tuits,  además de la unidad en cuantitativo, de las reacciones generadas.</t>
  </si>
  <si>
    <t xml:space="preserve">  Se señala en rojo, la parte del contenido en la que se expone a la publicación 
  como respuesta hacia otra cuenta por medio de un comentario.</t>
  </si>
  <si>
    <t xml:space="preserve">  Se señala en verde, las irregularidades encontradas en los tuits.</t>
  </si>
  <si>
    <t>Cuenta n.° 4: @ChangeorgLatino</t>
  </si>
  <si>
    <t>Cuenta n.° 3: @ChangeorgAR</t>
  </si>
  <si>
    <t>Cuenta n.° 1: @Change_Mex</t>
  </si>
  <si>
    <t>Cuenta n.° 2: @ChangeorgCO</t>
  </si>
  <si>
    <t>Total interacciones
cuenta @Change_Mex:</t>
  </si>
  <si>
    <t>Total interacciones
cuenta @ChangeorgCO:</t>
  </si>
  <si>
    <t>Total interacciones
cuenta @ChangeorgAR:</t>
  </si>
  <si>
    <t>Total interacciones 
cuenta @ChangeorgLatino:</t>
  </si>
  <si>
    <t>Total interacciones registradas en las 4 cuentas:</t>
  </si>
  <si>
    <r>
      <rPr>
        <b/>
        <sz val="12"/>
        <color theme="2" tint="-0.749992370372631"/>
        <rFont val="Times New Roman"/>
        <family val="1"/>
      </rPr>
      <t>Tabla F_O2. 1</t>
    </r>
    <r>
      <rPr>
        <sz val="12"/>
        <color theme="2" tint="-0.749992370372631"/>
        <rFont val="Times New Roman"/>
        <family val="1"/>
      </rPr>
      <t>. Total de interacciones presentado en general 
y por individual en las cuatro (4) cuentas @Change_Mex, @ChangeorgCO, @ChangeorgAR, @ChangeorgLatino.</t>
    </r>
  </si>
  <si>
    <t>Tabulación:</t>
  </si>
  <si>
    <t>Graficación:</t>
  </si>
  <si>
    <r>
      <rPr>
        <i/>
        <sz val="12"/>
        <color theme="2" tint="-0.749992370372631"/>
        <rFont val="Times New Roman"/>
        <family val="1"/>
      </rPr>
      <t>94,7</t>
    </r>
    <r>
      <rPr>
        <sz val="12"/>
        <color theme="2" tint="-0.749992370372631"/>
        <rFont val="Times New Roman"/>
        <family val="1"/>
      </rPr>
      <t xml:space="preserve"> mil seguidores</t>
    </r>
  </si>
  <si>
    <r>
      <rPr>
        <i/>
        <sz val="12"/>
        <color theme="2" tint="-0.749992370372631"/>
        <rFont val="Times New Roman"/>
        <family val="1"/>
      </rPr>
      <t>45,4</t>
    </r>
    <r>
      <rPr>
        <sz val="12"/>
        <color theme="2" tint="-0.749992370372631"/>
        <rFont val="Times New Roman"/>
        <family val="1"/>
      </rPr>
      <t xml:space="preserve"> mil seguidores</t>
    </r>
  </si>
  <si>
    <r>
      <rPr>
        <i/>
        <sz val="12"/>
        <color theme="2" tint="-0.749992370372631"/>
        <rFont val="Times New Roman"/>
        <family val="1"/>
      </rPr>
      <t>59,9</t>
    </r>
    <r>
      <rPr>
        <sz val="12"/>
        <color theme="2" tint="-0.749992370372631"/>
        <rFont val="Times New Roman"/>
        <family val="1"/>
      </rPr>
      <t xml:space="preserve"> mil seguidores</t>
    </r>
  </si>
  <si>
    <r>
      <rPr>
        <i/>
        <sz val="12"/>
        <color theme="2" tint="-0.749992370372631"/>
        <rFont val="Times New Roman"/>
        <family val="1"/>
      </rPr>
      <t>25,1</t>
    </r>
    <r>
      <rPr>
        <sz val="12"/>
        <color theme="2" tint="-0.749992370372631"/>
        <rFont val="Times New Roman"/>
        <family val="1"/>
      </rPr>
      <t xml:space="preserve"> mil seguidores</t>
    </r>
  </si>
  <si>
    <t>Total hilos</t>
  </si>
  <si>
    <t>Total tuits
en general</t>
  </si>
  <si>
    <r>
      <rPr>
        <b/>
        <sz val="12"/>
        <color theme="2" tint="-0.749992370372631"/>
        <rFont val="Times New Roman"/>
        <family val="1"/>
      </rPr>
      <t xml:space="preserve">Tabla F_O2. 3. </t>
    </r>
    <r>
      <rPr>
        <sz val="12"/>
        <color theme="2" tint="-0.749992370372631"/>
        <rFont val="Times New Roman"/>
        <family val="1"/>
      </rPr>
      <t>Total categorías de las interacciones presentadas
por comentario, en general y porcentualmente en las 80 publicaciones.</t>
    </r>
  </si>
  <si>
    <t>Hilo:</t>
  </si>
  <si>
    <t>Tuit en general:</t>
  </si>
  <si>
    <t xml:space="preserve"> Mención:</t>
  </si>
  <si>
    <t>Respuesta:</t>
  </si>
  <si>
    <t>Reply o comentario:</t>
  </si>
  <si>
    <t>Like o me gusta:</t>
  </si>
  <si>
    <t>Retuit:</t>
  </si>
  <si>
    <t>Tabulación y graficación:</t>
  </si>
  <si>
    <r>
      <rPr>
        <b/>
        <sz val="12"/>
        <color theme="2" tint="-0.749992370372631"/>
        <rFont val="Times New Roman"/>
        <family val="1"/>
      </rPr>
      <t>Gráfico F_O2. 2.</t>
    </r>
    <r>
      <rPr>
        <sz val="12"/>
        <color theme="2" tint="-0.749992370372631"/>
        <rFont val="Times New Roman"/>
        <family val="1"/>
      </rPr>
      <t xml:space="preserve"> Se expone porcentualmente, las categorías de las interacciones generadas por comentario.</t>
    </r>
  </si>
  <si>
    <r>
      <rPr>
        <b/>
        <sz val="12"/>
        <color theme="2" tint="-0.749992370372631"/>
        <rFont val="Times New Roman"/>
        <family val="1"/>
      </rPr>
      <t>Gráfico F_O2. 1.</t>
    </r>
    <r>
      <rPr>
        <sz val="12"/>
        <color theme="2" tint="-0.749992370372631"/>
        <rFont val="Times New Roman"/>
        <family val="1"/>
      </rPr>
      <t xml:space="preserve"> Se expone porcentualmente los tipos de interacciones
generados en los 80 tuits.</t>
    </r>
  </si>
  <si>
    <r>
      <rPr>
        <b/>
        <sz val="12"/>
        <color theme="2" tint="-0.749992370372631"/>
        <rFont val="Times New Roman"/>
        <family val="1"/>
      </rPr>
      <t>Texto de imagen:</t>
    </r>
    <r>
      <rPr>
        <sz val="12"/>
        <color theme="2" tint="-0.749992370372631"/>
        <rFont val="Times New Roman"/>
        <family val="1"/>
      </rPr>
      <t xml:space="preserve"> Change.org/pormicaela
Firmá la petición!!
Change.org</t>
    </r>
  </si>
  <si>
    <r>
      <rPr>
        <b/>
        <sz val="12"/>
        <color theme="2" tint="-0.749992370372631"/>
        <rFont val="Times New Roman"/>
        <family val="1"/>
      </rPr>
      <t>Texto de la imagen:</t>
    </r>
    <r>
      <rPr>
        <sz val="12"/>
        <color theme="2" tint="-0.749992370372631"/>
        <rFont val="Times New Roman"/>
        <family val="1"/>
      </rPr>
      <t xml:space="preserve"> ¿Dónde está Daiana Garnica?
#NIUNAMENOS QUEREMOS VERNOS VIVA. APARECE DAIANA!!
Change.org/daianagarnica
Firmá la petición!!
Change.org</t>
    </r>
  </si>
  <si>
    <r>
      <t xml:space="preserve">#NiUnaMenos, </t>
    </r>
    <r>
      <rPr>
        <sz val="12"/>
        <color theme="2" tint="-0.749992370372631"/>
        <rFont val="Times New Roman"/>
        <family val="1"/>
      </rPr>
      <t xml:space="preserve">#JuntosContraLaViolenciaMachista </t>
    </r>
  </si>
  <si>
    <r>
      <rPr>
        <b/>
        <sz val="12"/>
        <color theme="2" tint="-0.749992370372631"/>
        <rFont val="Times New Roman"/>
        <family val="1"/>
      </rPr>
      <t>Desde la imagen:</t>
    </r>
    <r>
      <rPr>
        <sz val="12"/>
        <color theme="2" tint="-0.749992370372631"/>
        <rFont val="Times New Roman"/>
        <family val="1"/>
      </rPr>
      <t xml:space="preserve"> "HOMO ASESINUS"</t>
    </r>
  </si>
  <si>
    <r>
      <t xml:space="preserve">Texto proporcionado por el enlace: </t>
    </r>
    <r>
      <rPr>
        <sz val="12"/>
        <color theme="2" tint="-0.749992370372631"/>
        <rFont val="Times New Roman"/>
        <family val="1"/>
      </rPr>
      <t>Firma la petición
¡Justicia para el asesinato de Alexandra! #NiunaMenos #NoTeCalles
change.org</t>
    </r>
  </si>
  <si>
    <r>
      <rPr>
        <b/>
        <sz val="12"/>
        <color theme="2" tint="-0.749992370372631"/>
        <rFont val="Times New Roman"/>
        <family val="1"/>
      </rPr>
      <t>Texto de la imagen:</t>
    </r>
    <r>
      <rPr>
        <sz val="12"/>
        <color theme="2" tint="-0.749992370372631"/>
        <rFont val="Times New Roman"/>
        <family val="1"/>
      </rPr>
      <t xml:space="preserve"> I was sexually assaulted in Mexico City</t>
    </r>
  </si>
  <si>
    <r>
      <rPr>
        <b/>
        <sz val="12"/>
        <color theme="2" tint="-0.749992370372631"/>
        <rFont val="Times New Roman"/>
        <family val="1"/>
      </rPr>
      <t>Texto del tuit:</t>
    </r>
    <r>
      <rPr>
        <sz val="12"/>
        <color theme="2" tint="-0.749992370372631"/>
        <rFont val="Times New Roman"/>
        <family val="1"/>
      </rPr>
      <t xml:space="preserve"> @GobMichoacan
 ¡Justicia para Satya! change.org/justiciasatya #NiUnaMenos.</t>
    </r>
  </si>
  <si>
    <r>
      <rPr>
        <b/>
        <sz val="12"/>
        <color theme="2" tint="-0.749992370372631"/>
        <rFont val="Times New Roman"/>
        <family val="1"/>
      </rPr>
      <t>Hashtag expuestos en la imagen:</t>
    </r>
    <r>
      <rPr>
        <sz val="12"/>
        <color theme="2" tint="-0.749992370372631"/>
        <rFont val="Times New Roman"/>
        <family val="1"/>
      </rPr>
      <t xml:space="preserve"> #Justicia, #NiUnaMenos, #VivasNosQueremos, #AlertaMichoacan, #AltoALosFeminicidios.</t>
    </r>
  </si>
  <si>
    <r>
      <t xml:space="preserve">Texto de la imagen: </t>
    </r>
    <r>
      <rPr>
        <sz val="12"/>
        <color theme="2" tint="-0.749992370372631"/>
        <rFont val="Times New Roman"/>
        <family val="1"/>
      </rPr>
      <t>Por nuestra amiga, hermana Satya, #Justicia, #NiUnaMenos, #VivasNosQueremos, #AlertaMichoacan, #AltoALosFeminicidios.</t>
    </r>
  </si>
  <si>
    <r>
      <rPr>
        <b/>
        <sz val="12"/>
        <color theme="2" tint="-0.749992370372631"/>
        <rFont val="Times New Roman"/>
        <family val="1"/>
      </rPr>
      <t xml:space="preserve">En la imagen: </t>
    </r>
    <r>
      <rPr>
        <sz val="12"/>
        <color theme="2" tint="-0.749992370372631"/>
        <rFont val="Times New Roman"/>
        <family val="1"/>
      </rPr>
      <t>Satya</t>
    </r>
  </si>
  <si>
    <r>
      <rPr>
        <b/>
        <sz val="12"/>
        <color theme="2" tint="-0.749992370372631"/>
        <rFont val="Times New Roman"/>
        <family val="1"/>
      </rPr>
      <t>Hashtag expuesto en la imagen:</t>
    </r>
    <r>
      <rPr>
        <sz val="12"/>
        <color theme="2" tint="-0.749992370372631"/>
        <rFont val="Times New Roman"/>
        <family val="1"/>
      </rPr>
      <t xml:space="preserve"> #JusticiaParaSarita</t>
    </r>
  </si>
  <si>
    <r>
      <rPr>
        <b/>
        <sz val="12"/>
        <color theme="2" tint="-0.749992370372631"/>
        <rFont val="Times New Roman"/>
        <family val="1"/>
      </rPr>
      <t>Texto de la imagen:</t>
    </r>
    <r>
      <rPr>
        <sz val="12"/>
        <color theme="2" tint="-0.749992370372631"/>
        <rFont val="Times New Roman"/>
        <family val="1"/>
      </rPr>
      <t xml:space="preserve"> #JusticiaParaSarita</t>
    </r>
  </si>
  <si>
    <r>
      <rPr>
        <b/>
        <sz val="12"/>
        <color theme="2" tint="-0.749992370372631"/>
        <rFont val="Times New Roman"/>
        <family val="1"/>
      </rPr>
      <t>Texto de la imagen:</t>
    </r>
    <r>
      <rPr>
        <sz val="12"/>
        <color theme="2" tint="-0.749992370372631"/>
        <rFont val="Times New Roman"/>
        <family val="1"/>
      </rPr>
      <t xml:space="preserve"> #MeLaVuela mi falta de autocontrol</t>
    </r>
  </si>
  <si>
    <r>
      <rPr>
        <b/>
        <sz val="12"/>
        <color theme="2" tint="-0.749992370372631"/>
        <rFont val="Times New Roman"/>
        <family val="1"/>
      </rPr>
      <t>Texto de imagen:</t>
    </r>
    <r>
      <rPr>
        <sz val="12"/>
        <color theme="2" tint="-0.749992370372631"/>
        <rFont val="Times New Roman"/>
        <family val="1"/>
      </rPr>
      <t xml:space="preserve"> #NI UNA MENOS</t>
    </r>
  </si>
  <si>
    <r>
      <rPr>
        <b/>
        <sz val="12"/>
        <color theme="2" tint="-0.749992370372631"/>
        <rFont val="Times New Roman"/>
        <family val="1"/>
      </rPr>
      <t>Texto proporcionado por el enlace:</t>
    </r>
    <r>
      <rPr>
        <sz val="12"/>
        <color theme="2" tint="-0.749992370372631"/>
        <rFont val="Times New Roman"/>
        <family val="1"/>
      </rPr>
      <t xml:space="preserve"> Firma la petición
#NiUnaMenos #JusticiaParaArlette
change.org</t>
    </r>
  </si>
  <si>
    <r>
      <rPr>
        <b/>
        <sz val="12"/>
        <color theme="2" tint="-0.749992370372631"/>
        <rFont val="Times New Roman"/>
        <family val="1"/>
      </rPr>
      <t>Texto proporcionado por el enlace</t>
    </r>
    <r>
      <rPr>
        <sz val="12"/>
        <color theme="2" tint="-0.749992370372631"/>
        <rFont val="Times New Roman"/>
        <family val="1"/>
      </rPr>
      <t>: #NiUnaMenos - La historia de la poetisa que inició esta lucha (y que murió por ser mujer)
Su nombre es Susana Chávez. Mexicana, poeta y activista que denunció los asesinatos sistemáticos de mujeres en Ciudad Juárez. En 1995 inició las protestas con su discurso, “Ni una menos, ni una...
eldefinido.cl</t>
    </r>
  </si>
  <si>
    <r>
      <rPr>
        <b/>
        <sz val="12"/>
        <color theme="2" tint="-0.749992370372631"/>
        <rFont val="Times New Roman"/>
        <family val="1"/>
      </rPr>
      <t>Texto del tuit retuiteado con comentario:</t>
    </r>
    <r>
      <rPr>
        <sz val="12"/>
        <color theme="2" tint="-0.749992370372631"/>
        <rFont val="Times New Roman"/>
        <family val="1"/>
      </rPr>
      <t xml:space="preserve"> #JusticiaParaNatiySofi ¡NO liberen a este asesino de niñas!  change.org/p/justiciapara… vía @ChangeOrgCO</t>
    </r>
  </si>
  <si>
    <t>Objetivo de la investigación n.° 3:</t>
  </si>
  <si>
    <t>la observación se realizó los días: sábado 6 de abril del 2019, jueves 11 de abril del 2019
y lunes 15 de abril del 2019.</t>
  </si>
  <si>
    <t>la recolección de información del tercer objetivo, se realizó los días: domingo 5 de mayo, hasta el lunes 6 de mayo del 2019.</t>
  </si>
  <si>
    <t>la observación se realizó los días: viernes 5 de abril, miércoles 10 de abril, jueves 11 de abril y lunes 15 de abril del 2019.</t>
  </si>
  <si>
    <t xml:space="preserve">     Se realizará la observación no participante, indirecta; en la que se buscará alcanzar
a cabalidad, el cumplimiento del segundo objetivo, manejándose desde cuatro momentos
que serán:
     Primero: el sábado 6 de abril del 2019, desde las 6 p. m. hasta las 8:00 p. m., se hizo 
una sistematización del contenido encontrado en Twitter.com, distribuyéndose
las publicaciones en la tabla creada para su póstumo análisis.
     Segundo: el sábado 13 de abril, desde las 9 p. m. hasta las 12 a. m., se hizo todo
el trabajo de recopilación por medio del instrumento de análisis del total interactivo
generado en las publicaciones seleccionadas mediante el objetivo 1 (uno).
     Tercero: el domingo 14 de abril del 2019, desde las 6 p. m. hasta las 12 p. m., 
se realizó la asignación de cantidades numéricas para trabajar el titulado "Categoría
de las interacciones generadas por comentario", en la que se asignaron las cargas numéricas
de 0 (cero), cuando la interacción no abarca la tipología de tuits; y 1 (uno), cuando la tipología
sí abarcar lo expuesto en el comentario.
     Cuarto: para el lunes 15 de abril de 2019, desde la 1 p. m. hasta las 6 p. m., se hizo
la tarea cuantitativa, en la cual se arrojaron al final la suma de: "total de interacciones
por tuit", "Total categorías por tuit", total de interacciones registradas en cada
una de las cuentas, además del total interacciones registradas en las 4 (cuatro) cuentas
a analizar.
     Al final del trabajo se exponen los datos recogidos por medio del uso de gráficas 
de lo encontrado en el trabajo de campo.
     Cabe señalar, que para el siguiente proceso no se tendrá en cuenta para la investigación 
el retuit con comentario, pues este solo se «compartirá con todos tus seguidores como 
un Retweet con comentario» (Twitter, 2019), es decir que no queda registrado 
en la publicación originaria del tuit.
</t>
  </si>
  <si>
    <t xml:space="preserve">     Se realizará la observación no participante, indirecta; mediante la que se busca lograr
a cabalidad, la realización del primer objetivo, manejándose desde cuatro momentos 
importantes:
     Primero: el viernes 5 de abril de 2019, desde las 9 p. m., hasta las 10:30 p. m.,
se hizo una incursión en el escenario de Twitter.com, donde se presentan los fenómenos
a analizar.
     Segundo: realizado el mismo día y el mismo horario anteriormente expuesto.
Se hizo selección de los tuits generado por las 4 cuentas en español de Change.org: 
@Change_Mex, @ChangeorgCO, @ChangeorgAR, @ChangeorgLatino; y que se poseen
el #NiUnaMenos.
     Tercero: el miércoles 10 de abril y jueves 11 de abril del 2019, desde las 8 p. m. 
hasta las 10 p. m., se realizó el análisis de la información con las publicaciones obtenidas
en los procesos planteados anteriormente.
     El análisis de las características se generó mediante la asignación de cargas numéricas
de 0 (cero), cuando la tipología no abarca lo expuesto en el contenido del tuit o lo expresado
en el título a trabajar mediante las categorías; y 1 (uno), cuando la tipología sí abarca
lo expuesto en el contenido del tuit o en lo expresado en el título a trabajar mediante
las categorías. Esto se hace pensando en la sistematización de lo observado.
     Cuarto momento: para el lunes 15 de abril de 2019, desde las 9 a. m. hasta la 1 p. m.,
se hizo el trabajo cuantitativo, en el que se arrojarán, al final de la tabla, la suma total
de las publicaciones que se enmarcan en las tipologías por individual a trabajar. En el costado 
derecho de la tabla, después de "Categorías y descripción de observación" se expone el total 
de tipologías en las que está establecida uno por uno las publicaciones, esto de acuerdo
a su contenido. 
     Seguido a esto, se pasa a abarcar lo relacionado a las "Categorías tuits".
     Al final del trabajo se exponen los datos recogidos para hacer la debida graficación
de lo encontrado en el escenario investigativo.
     * Se hace la precisión, al señalar que las publicaciones entran en la categoría de tuit
en general, por ser "un mensaje publicado en Twitter que contiene texto, fotos, GIF o video" 
(Twitter.com, 2019); pero se destacan aún más entre mención y respuesta cuando constituyen
en características específicas y establecidas en el marco referencial.
</t>
  </si>
  <si>
    <t>Comunidades virtuales generadoras de interacciones comunicativas en plataformas digitales. Caso: publicaciones de Change.org en Twitter con el #NiUnaMenos.</t>
  </si>
  <si>
    <t>contrastar los elementos que hacen parte del contenido que estimulan mayores interacciones.</t>
  </si>
  <si>
    <t>Alejandro Garcés Tabares.</t>
  </si>
  <si>
    <t>Total de tuits que usaron hashtags
en su textualidad</t>
  </si>
  <si>
    <t>Total de tuits que usaron hashtags
en sus imágenes</t>
  </si>
  <si>
    <t>Total de tuits 
que usaron menciones</t>
  </si>
  <si>
    <t>Total de tuits que usaron documento
de audio</t>
  </si>
  <si>
    <t>Total de tuits 
que usaron gráficos interactivos</t>
  </si>
  <si>
    <t>Total de tuits que usaron el S. O. Android
para hacer sus publicaciones</t>
  </si>
  <si>
    <t>Total de tuits que usaron
el S. O. IOS para hacer
sus publicaciones</t>
  </si>
  <si>
    <t>Total de tuits que usaron 
el Twitter web client para hacer sus publicaciones</t>
  </si>
  <si>
    <t>Total de tuits que usaron 
un cliente externo para hacer sus publicaciones</t>
  </si>
  <si>
    <t>Tuits que aplicaron
la redacción sucinta</t>
  </si>
  <si>
    <t>Tuits que evidenciaron 
uso de verbos directos</t>
  </si>
  <si>
    <t>Tuits que evitaron
el uso de expresiones negativas</t>
  </si>
  <si>
    <t>Tuits que jerarquizaron 
la información</t>
  </si>
  <si>
    <t>Tuits que evidenciaron
subtítulos</t>
  </si>
  <si>
    <t>Tuits que usaron palabras significativas desde
la publicación textual</t>
  </si>
  <si>
    <t>Tuits que usaron las listas
de información</t>
  </si>
  <si>
    <t>Tuits que usaron botones en vez 
de textos</t>
  </si>
  <si>
    <t>Tuits que evitaron
el uso de abreviaciones,
siglas o jerga técnica</t>
  </si>
  <si>
    <t>Sucinto:</t>
  </si>
  <si>
    <t>Comprensión:</t>
  </si>
  <si>
    <t>Verbos directos:</t>
  </si>
  <si>
    <t>Evitar expresiones negativas:</t>
  </si>
  <si>
    <t>Jerarquización informática:</t>
  </si>
  <si>
    <t>Hechos en vez de discursos:</t>
  </si>
  <si>
    <t>Subtítulos destacados:</t>
  </si>
  <si>
    <t>Palabras significativas en el texto:</t>
  </si>
  <si>
    <t>Palabras significativas en la imagen:</t>
  </si>
  <si>
    <t>Listas:</t>
  </si>
  <si>
    <t>Enlaces a otras páginas:</t>
  </si>
  <si>
    <t>Botones en vez de textos:</t>
  </si>
  <si>
    <t>Sin abreviaciones y jerga técnica:</t>
  </si>
  <si>
    <r>
      <rPr>
        <b/>
        <sz val="12"/>
        <color theme="1"/>
        <rFont val="Times New Roman"/>
        <family val="1"/>
      </rPr>
      <t>Tabla F_O3. 1.</t>
    </r>
    <r>
      <rPr>
        <sz val="12"/>
        <color theme="1"/>
        <rFont val="Times New Roman"/>
        <family val="1"/>
      </rPr>
      <t xml:space="preserve"> Datos obtenidos de los múltiples formatos de redacción propueto por Camus (2009), para sitios digitales.</t>
    </r>
  </si>
  <si>
    <t>Múltiples formatos
de redacción para sitios 
digitales</t>
  </si>
  <si>
    <t>Características 
y descripción
de contenido</t>
  </si>
  <si>
    <t>Hashtags en el texto:</t>
  </si>
  <si>
    <t>Hashtags en la imagen:</t>
  </si>
  <si>
    <t>Enlace:</t>
  </si>
  <si>
    <t>Video:</t>
  </si>
  <si>
    <t>Menciones:</t>
  </si>
  <si>
    <t>Información textual:</t>
  </si>
  <si>
    <t>Imagen:</t>
  </si>
  <si>
    <t>Documentos de audio:</t>
  </si>
  <si>
    <t>Gráficos interactivos:</t>
  </si>
  <si>
    <t>Android:</t>
  </si>
  <si>
    <t>Iphone:</t>
  </si>
  <si>
    <t>Twitter web client:</t>
  </si>
  <si>
    <t>Cliente externo:</t>
  </si>
  <si>
    <r>
      <rPr>
        <b/>
        <sz val="12"/>
        <color theme="1"/>
        <rFont val="Times New Roman"/>
        <family val="1"/>
      </rPr>
      <t>Gráfico F_O3. 2.</t>
    </r>
    <r>
      <rPr>
        <sz val="12"/>
        <color theme="1"/>
        <rFont val="Times New Roman"/>
        <family val="1"/>
      </rPr>
      <t xml:space="preserve"> Se exponen los datos obtenidos con las características y descripciones de contenido.</t>
    </r>
  </si>
  <si>
    <r>
      <rPr>
        <b/>
        <sz val="12"/>
        <color theme="1"/>
        <rFont val="Times New Roman"/>
        <family val="1"/>
      </rPr>
      <t>Tabla F_O3. 2.</t>
    </r>
    <r>
      <rPr>
        <sz val="12"/>
        <color theme="1"/>
        <rFont val="Times New Roman"/>
        <family val="1"/>
      </rPr>
      <t xml:space="preserve"> Datos obtenidos con las características y descripciones de contenido.</t>
    </r>
  </si>
  <si>
    <t>Sin abreviaciones
y jerga técnica</t>
  </si>
  <si>
    <t>Botones en vez
de textos</t>
  </si>
  <si>
    <t>Hechos en vez
de discursos</t>
  </si>
  <si>
    <t>Twitter web client</t>
  </si>
  <si>
    <t>Alcanzaron ponderación alta,
en cuanto a interacciones</t>
  </si>
  <si>
    <t>Alcanzaron ponderación baja, 
en cuanto a interacciones</t>
  </si>
  <si>
    <t>Sí usó:</t>
  </si>
  <si>
    <t>No usó:</t>
  </si>
  <si>
    <t>Sí aplicó:</t>
  </si>
  <si>
    <t>No aplicó:</t>
  </si>
  <si>
    <t>Hechos, en vez de discursos</t>
  </si>
  <si>
    <t>Texto, con contexto</t>
  </si>
  <si>
    <r>
      <rPr>
        <b/>
        <sz val="12"/>
        <color theme="1"/>
        <rFont val="Times New Roman"/>
        <family val="1"/>
      </rPr>
      <t>Gráfico F_O3. 1.</t>
    </r>
    <r>
      <rPr>
        <sz val="12"/>
        <color theme="1"/>
        <rFont val="Times New Roman"/>
        <family val="1"/>
      </rPr>
      <t xml:space="preserve"> Se exponen los datos con los múltiples formatos de redacción propuesta por Camus (2009), presentado en los </t>
    </r>
    <r>
      <rPr>
        <i/>
        <sz val="12"/>
        <color theme="1"/>
        <rFont val="Times New Roman"/>
        <family val="1"/>
      </rPr>
      <t>80</t>
    </r>
    <r>
      <rPr>
        <sz val="12"/>
        <color theme="1"/>
        <rFont val="Times New Roman"/>
        <family val="1"/>
      </rPr>
      <t xml:space="preserve"> tuits.</t>
    </r>
  </si>
  <si>
    <t>Bifurcación</t>
  </si>
  <si>
    <r>
      <rPr>
        <b/>
        <sz val="12"/>
        <color theme="1"/>
        <rFont val="Times New Roman"/>
        <family val="1"/>
      </rPr>
      <t>Gráfico F_O3. 3.</t>
    </r>
    <r>
      <rPr>
        <sz val="12"/>
        <color theme="1"/>
        <rFont val="Times New Roman"/>
        <family val="1"/>
      </rPr>
      <t xml:space="preserve"> Datos obtenidos de las ponderaciones altas y bajas presentada en las interacciones.</t>
    </r>
  </si>
  <si>
    <t>Fecha y hora
 de publicación</t>
  </si>
  <si>
    <r>
      <t xml:space="preserve">  Las celdas pintadas de color vinotinto expondrán los </t>
    </r>
    <r>
      <rPr>
        <i/>
        <sz val="12"/>
        <color theme="2" tint="-0.749992370372631"/>
        <rFont val="Times New Roman"/>
        <family val="1"/>
      </rPr>
      <t>reply</t>
    </r>
    <r>
      <rPr>
        <sz val="12"/>
        <color theme="2" tint="-0.749992370372631"/>
        <rFont val="Times New Roman"/>
        <family val="1"/>
      </rPr>
      <t xml:space="preserve"> o </t>
    </r>
    <r>
      <rPr>
        <i/>
        <sz val="12"/>
        <color theme="2" tint="-0.749992370372631"/>
        <rFont val="Times New Roman"/>
        <family val="1"/>
      </rPr>
      <t>comentario</t>
    </r>
    <r>
      <rPr>
        <sz val="12"/>
        <color theme="2" tint="-0.749992370372631"/>
        <rFont val="Times New Roman"/>
        <family val="1"/>
      </rPr>
      <t xml:space="preserve"> que han sido
  inhibidos, o que aparecen como "Este Tweet no está disponible".</t>
    </r>
  </si>
  <si>
    <r>
      <t xml:space="preserve">  Las celdas en morado, exponen los </t>
    </r>
    <r>
      <rPr>
        <i/>
        <sz val="12"/>
        <color theme="2" tint="-0.749992370372631"/>
        <rFont val="Times New Roman"/>
        <family val="1"/>
      </rPr>
      <t>reply</t>
    </r>
    <r>
      <rPr>
        <sz val="12"/>
        <color theme="2" tint="-0.749992370372631"/>
        <rFont val="Times New Roman"/>
        <family val="1"/>
      </rPr>
      <t xml:space="preserve"> o </t>
    </r>
    <r>
      <rPr>
        <i/>
        <sz val="12"/>
        <color theme="2" tint="-0.749992370372631"/>
        <rFont val="Times New Roman"/>
        <family val="1"/>
      </rPr>
      <t xml:space="preserve">comentario </t>
    </r>
    <r>
      <rPr>
        <sz val="12"/>
        <color theme="2" tint="-0.749992370372631"/>
        <rFont val="Times New Roman"/>
        <family val="1"/>
      </rPr>
      <t>que poseen algún tipo de imagen
  en su contenido.</t>
    </r>
  </si>
  <si>
    <r>
      <t xml:space="preserve">  Las celdas en rosado, exponen los </t>
    </r>
    <r>
      <rPr>
        <i/>
        <sz val="12"/>
        <color theme="2" tint="-0.749992370372631"/>
        <rFont val="Times New Roman"/>
        <family val="1"/>
      </rPr>
      <t>reply</t>
    </r>
    <r>
      <rPr>
        <sz val="12"/>
        <color theme="2" tint="-0.749992370372631"/>
        <rFont val="Times New Roman"/>
        <family val="1"/>
      </rPr>
      <t xml:space="preserve"> o </t>
    </r>
    <r>
      <rPr>
        <i/>
        <sz val="12"/>
        <color theme="2" tint="-0.749992370372631"/>
        <rFont val="Times New Roman"/>
        <family val="1"/>
      </rPr>
      <t>comentario</t>
    </r>
    <r>
      <rPr>
        <sz val="12"/>
        <color theme="2" tint="-0.749992370372631"/>
        <rFont val="Times New Roman"/>
        <family val="1"/>
      </rPr>
      <t xml:space="preserve"> que poseen algún
  tipo de </t>
    </r>
    <r>
      <rPr>
        <i/>
        <sz val="12"/>
        <color theme="2" tint="-0.749992370372631"/>
        <rFont val="Times New Roman"/>
        <family val="1"/>
      </rPr>
      <t>numeral</t>
    </r>
    <r>
      <rPr>
        <sz val="12"/>
        <color theme="2" tint="-0.749992370372631"/>
        <rFont val="Times New Roman"/>
        <family val="1"/>
      </rPr>
      <t xml:space="preserve"> o </t>
    </r>
    <r>
      <rPr>
        <i/>
        <sz val="12"/>
        <color theme="2" tint="-0.749992370372631"/>
        <rFont val="Times New Roman"/>
        <family val="1"/>
      </rPr>
      <t>hashtag.</t>
    </r>
  </si>
  <si>
    <r>
      <t xml:space="preserve">  Las celdas en azul, exponen los </t>
    </r>
    <r>
      <rPr>
        <i/>
        <sz val="12"/>
        <color theme="2" tint="-0.749992370372631"/>
        <rFont val="Times New Roman"/>
        <family val="1"/>
      </rPr>
      <t>reply</t>
    </r>
    <r>
      <rPr>
        <sz val="12"/>
        <color theme="2" tint="-0.749992370372631"/>
        <rFont val="Times New Roman"/>
        <family val="1"/>
      </rPr>
      <t xml:space="preserve"> o </t>
    </r>
    <r>
      <rPr>
        <i/>
        <sz val="12"/>
        <color theme="2" tint="-0.749992370372631"/>
        <rFont val="Times New Roman"/>
        <family val="1"/>
      </rPr>
      <t xml:space="preserve">comentario </t>
    </r>
    <r>
      <rPr>
        <sz val="12"/>
        <color theme="2" tint="-0.749992370372631"/>
        <rFont val="Times New Roman"/>
        <family val="1"/>
      </rPr>
      <t>que poseen algún tipo de enlace
  hacia una página externa.</t>
    </r>
  </si>
  <si>
    <t xml:space="preserve">     Basada en la información hallada en los objetivos 1 (uno) y 2 (dos), se buscó cumplir
con el tercer objetivo, manejándose desde cuatro momentos que son:
     Primero: el domingo 5 de mayo del 2019, desde las 8 p. m. hasta las 10:00 p. m., se hizo
la recolección de información adquirida mediante los anteriores objetivos. 
Información necesaria para hacer el debido proceso de contraste entre elementos de contenido
que se configuran como estimulante para las interacciones.
     Segundo: desde el mismo horario establecido anteriormente, se tabuló el contenido
y se seleccionaron aquellos tuits que lograron algún tipo de interacción. Se pasó
a establecer un orden desde aquel que presentó mayor número de interacción, hasta llegar
de forma descendente, a aquel que obtuvo el menor número de interacción.
     Tercero: el lunes 6 de mayo del 2019, desde las 11 p. m. hasta las 12 p. m., se realizó
la selección de tuits con mayor participación, tomándose como punto de corte
el cumplimiento adecuado, dándose desde el trabajo de selección de tuits por medio de los perfiles de Twitter. 
Se seleccionaron las dos primeras publicaciones con mayor número de interacciones en orden descendente, se escogió
una segunda instancia para poder generar una comparación paralela entre las dos publicaciones que encabezan 
la selección de tuits por cuenta, además para poder albergar en debida forma aquellas características que puedan
quedar por fuera. Se eligió, además, las dos últimas publicaciones para poder abordar en forma adecuada
una comparación que permita determinar y ser claros en aquellos elementos que propiciaron un mayor efecto
de interactividad desde lo expuesto en los tuits.
     En cuanto a las "características y descripción de contenido", se fijaron cargas numéricas en la que se asignó 0 (cero),
cuando la interacción no alcanza a abarcar la tipología de tuits; y 1 (uno) cuando la tipología sí alcanza a abarcar 
lo expuesto en el comentario.
     Cuarto: el mismo día anteriormente mencionado, desde las 3 p. m. hasta las 5 p. m.,
se gestionaron los elementos relacionados con la categoría reply o comentario seleccionados, 
para poder determinar aquellas características de contenido que poseen las publicaciones
de Change.org en Twitter, que generaron mayor número de interactividad. En este punto,
hay que señalar que si bien los hashtags o numerales entran en la categoría de 
"Palabras significativas", no se tendrá en cuenta el "#NiUnaMenos", tal cual como se expresó
anteriormente, pues este es uno de los criterios de selección de los tuits, es decir, 
que de por sí, todas las publicaciones lo tendrán.
     Al final de la tabulación, se exponen los datos recogidos a través de gráficos, que exponen
lo hallado en el trabajo de campo.
</t>
  </si>
  <si>
    <t xml:space="preserve">  Se señala en color naranja, los botones de interacción proporcionado en la parte inferior de los tuits,
  además de la unidad cuantitativa de las reacciones generadas.</t>
  </si>
  <si>
    <t xml:space="preserve">  Se señala de azul, la parte del contenido en la que se hace mención de la plataforma
  que se usó para montar el tuit.</t>
  </si>
  <si>
    <t xml:space="preserve">  Se señalará de rosado, el perfil virtual con mayor número cuantitativo
  del total en interacciones.</t>
  </si>
  <si>
    <t xml:space="preserve">  Se señalará de morado, el perfil virtual con menor número cuantitativo
  del  total en interacciones.</t>
  </si>
  <si>
    <t xml:space="preserve">  Se señala de verde las irregularidades encontradas en los tuits.</t>
  </si>
  <si>
    <t xml:space="preserve">  Se señala de rojo, la parte del contenido donde se expone que la publicación
  funciona como respuesta hacia otra cuenta por medio de un comentario.</t>
  </si>
  <si>
    <t>Change_Mex: 
5 publicaciones</t>
  </si>
  <si>
    <t>@ChangeorgCO: 
29 publicaciones</t>
  </si>
  <si>
    <t>@ChangeorgAR: 
27 publicaciones</t>
  </si>
  <si>
    <t>@ChangeorgLatino: 
19 publicaciones</t>
  </si>
  <si>
    <t>Mediática:</t>
  </si>
  <si>
    <t>Psicológica:</t>
  </si>
  <si>
    <t>Sexual:</t>
  </si>
  <si>
    <t>Patrimonial-económica:</t>
  </si>
  <si>
    <t>Simbólica:</t>
  </si>
  <si>
    <t>Acoso y hostigamiento:</t>
  </si>
  <si>
    <t>Doméstica:</t>
  </si>
  <si>
    <t>Laboral:</t>
  </si>
  <si>
    <t>Obstétrica:</t>
  </si>
  <si>
    <t>Institucional:</t>
  </si>
  <si>
    <t>Feminicidio:</t>
  </si>
  <si>
    <t>Física:</t>
  </si>
  <si>
    <t>Se sale de las tipologías:</t>
  </si>
  <si>
    <t>Retuit sin comentario:</t>
  </si>
  <si>
    <t>Interacciones:</t>
  </si>
  <si>
    <t>Mención:</t>
  </si>
  <si>
    <r>
      <rPr>
        <i/>
        <sz val="12"/>
        <color theme="1"/>
        <rFont val="Times New Roman"/>
        <family val="1"/>
      </rPr>
      <t>Like</t>
    </r>
    <r>
      <rPr>
        <sz val="12"/>
        <color theme="1"/>
        <rFont val="Times New Roman"/>
        <family val="1"/>
      </rPr>
      <t xml:space="preserve"> o me gusta:</t>
    </r>
  </si>
  <si>
    <r>
      <rPr>
        <i/>
        <sz val="12"/>
        <color theme="1"/>
        <rFont val="Times New Roman"/>
        <family val="1"/>
      </rPr>
      <t>Reply</t>
    </r>
    <r>
      <rPr>
        <sz val="12"/>
        <color theme="1"/>
        <rFont val="Times New Roman"/>
        <family val="1"/>
      </rPr>
      <t xml:space="preserve"> o comentario:</t>
    </r>
  </si>
  <si>
    <r>
      <t xml:space="preserve">Total: 
</t>
    </r>
    <r>
      <rPr>
        <i/>
        <sz val="12"/>
        <color theme="1"/>
        <rFont val="Times New Roman"/>
        <family val="1"/>
      </rPr>
      <t>80</t>
    </r>
  </si>
  <si>
    <t>Categorías tuits:</t>
  </si>
  <si>
    <t>Tipo de interacción:</t>
  </si>
  <si>
    <t>Categorías y descripción 
de observación:</t>
  </si>
  <si>
    <t>Comunidades virtuales generadoras de interacciones comunicativas en plataformas digitales. Caso: publicaciones de Change.org en Twitter con el #NiUnaMenos</t>
  </si>
  <si>
    <t>Alcanzaron ponderación baja 
en cuanto 
a interacciones</t>
  </si>
  <si>
    <t>Alcanzaron ponderación alta en cuanto 
a interacciones</t>
  </si>
  <si>
    <t>Múltiples formatos 
de redacción para sitios digitales</t>
  </si>
  <si>
    <r>
      <rPr>
        <b/>
        <sz val="12"/>
        <color theme="1"/>
        <rFont val="Times New Roman"/>
        <family val="1"/>
      </rPr>
      <t>Tabla consolidado 1.</t>
    </r>
    <r>
      <rPr>
        <sz val="12"/>
        <color theme="1"/>
        <rFont val="Times New Roman"/>
        <family val="1"/>
      </rPr>
      <t xml:space="preserve"> Datos cuantitativos de las categorías para violencia hacia la mujer, las interacciones, tipo de interacciones y las categorías de los tuits. Información que se encontró en los perfiles mediante F_O1, F_O2 y F_O3.</t>
    </r>
  </si>
  <si>
    <t>Ponderaciones</t>
  </si>
  <si>
    <r>
      <t xml:space="preserve">Tabla consolidado 4. </t>
    </r>
    <r>
      <rPr>
        <sz val="11"/>
        <color theme="1"/>
        <rFont val="Calibri"/>
        <family val="2"/>
        <scheme val="minor"/>
      </rPr>
      <t>Información de múltiples formatos 
de redacción para sitios digitales.</t>
    </r>
  </si>
  <si>
    <t>Tuit con la mayor cantidad de interacción.</t>
  </si>
  <si>
    <t>Tuit con la menor cantidad de interacción.</t>
  </si>
  <si>
    <t>Tipologías de violencia hacia la mujer</t>
  </si>
  <si>
    <t>Se sale de las tipologías a aplicar</t>
  </si>
  <si>
    <t>Acoso y hostigamiento</t>
  </si>
  <si>
    <t>Tuits con menor cantidad de interacción.</t>
  </si>
  <si>
    <t>Tuits con mayor cantidad de interacción.</t>
  </si>
  <si>
    <t>Tuit</t>
  </si>
  <si>
    <t>N.° 56</t>
  </si>
  <si>
    <t>N.° 57</t>
  </si>
  <si>
    <t>N.° 42</t>
  </si>
  <si>
    <t>N.° 51</t>
  </si>
  <si>
    <t>N.° 5</t>
  </si>
  <si>
    <t>N.° 2</t>
  </si>
  <si>
    <t>N.° 3</t>
  </si>
  <si>
    <t>N.° 25</t>
  </si>
  <si>
    <t>N.° 20</t>
  </si>
  <si>
    <t>N.° 7</t>
  </si>
  <si>
    <t>N.° 14</t>
  </si>
  <si>
    <t>N.° 65</t>
  </si>
  <si>
    <t>N.° 68</t>
  </si>
  <si>
    <t>N.° 80</t>
  </si>
  <si>
    <t>@ChangeorgAR</t>
  </si>
  <si>
    <t>@Change_Mex</t>
  </si>
  <si>
    <t>@ChangeorgCO</t>
  </si>
  <si>
    <t>@ChangeorgLatino</t>
  </si>
  <si>
    <t>Total</t>
  </si>
  <si>
    <t>Característica</t>
  </si>
  <si>
    <r>
      <rPr>
        <b/>
        <sz val="12"/>
        <color theme="1"/>
        <rFont val="Times New Roman"/>
        <family val="1"/>
      </rPr>
      <t>Tabla F_O3. 4.</t>
    </r>
    <r>
      <rPr>
        <sz val="12"/>
        <color theme="1"/>
        <rFont val="Times New Roman"/>
        <family val="1"/>
      </rPr>
      <t xml:space="preserve"> Tuits con mayores interacciones, en relación a las tipologías de violencia hacia la mujer.</t>
    </r>
  </si>
  <si>
    <r>
      <rPr>
        <b/>
        <sz val="12"/>
        <color theme="1"/>
        <rFont val="Times New Roman"/>
        <family val="1"/>
      </rPr>
      <t>Tabla F_O3. 5.</t>
    </r>
    <r>
      <rPr>
        <sz val="12"/>
        <color theme="1"/>
        <rFont val="Times New Roman"/>
        <family val="1"/>
      </rPr>
      <t xml:space="preserve"> Tuits con menores interacciones, en relación a las tipologías de violencia hacia la mujer.</t>
    </r>
  </si>
  <si>
    <r>
      <rPr>
        <b/>
        <sz val="12"/>
        <color theme="2" tint="-0.749992370372631"/>
        <rFont val="Times New Roman"/>
        <family val="1"/>
      </rPr>
      <t>Tabla F_O2. 2.</t>
    </r>
    <r>
      <rPr>
        <sz val="12"/>
        <color theme="2" tint="-0.749992370372631"/>
        <rFont val="Times New Roman"/>
        <family val="1"/>
      </rPr>
      <t xml:space="preserve"> Total de interacciones presentado porcentualmente 
en general y por individual en las cuatro (4) cuentas @Change_Mex, @ChangeorgCO, @ChangeorgAR, @ChangeorgLatino.</t>
    </r>
  </si>
  <si>
    <r>
      <rPr>
        <b/>
        <sz val="12"/>
        <color theme="1"/>
        <rFont val="Times New Roman"/>
        <family val="1"/>
      </rPr>
      <t>Tabla F_O3. 3.</t>
    </r>
    <r>
      <rPr>
        <sz val="12"/>
        <color theme="1"/>
        <rFont val="Times New Roman"/>
        <family val="1"/>
      </rPr>
      <t xml:space="preserve"> Características de ponderaciones altas y bajas, presentes en el contenido de las públicaciones.</t>
    </r>
  </si>
  <si>
    <r>
      <t xml:space="preserve">  Se señala en morado, las partes del contenido
  en las que se hace mención funcional
 de una cuenta, por medio del </t>
    </r>
    <r>
      <rPr>
        <i/>
        <sz val="12"/>
        <color theme="2" tint="-0.749992370372631"/>
        <rFont val="Times New Roman"/>
        <family val="1"/>
      </rPr>
      <t>@</t>
    </r>
    <r>
      <rPr>
        <sz val="12"/>
        <color theme="2" tint="-0.749992370372631"/>
        <rFont val="Times New Roman"/>
        <family val="1"/>
      </rPr>
      <t xml:space="preserve"> antecedido
 a este.</t>
    </r>
  </si>
  <si>
    <r>
      <t xml:space="preserve">Su "agresor", quien es "su ex", deja "ciega" a su expareja sentimental, lo que constituye un abordaje desde la </t>
    </r>
    <r>
      <rPr>
        <i/>
        <sz val="12"/>
        <color theme="2" tint="-0.749992370372631"/>
        <rFont val="Times New Roman"/>
        <family val="1"/>
      </rPr>
      <t>violencia física</t>
    </r>
    <r>
      <rPr>
        <sz val="12"/>
        <color theme="2" tint="-0.749992370372631"/>
        <rFont val="Times New Roman"/>
        <family val="1"/>
      </rPr>
      <t xml:space="preserve"> por el daño causado hacia su integridad física y </t>
    </r>
    <r>
      <rPr>
        <i/>
        <sz val="12"/>
        <color theme="2" tint="-0.749992370372631"/>
        <rFont val="Times New Roman"/>
        <family val="1"/>
      </rPr>
      <t xml:space="preserve">violencia doméstica </t>
    </r>
    <r>
      <rPr>
        <sz val="12"/>
        <color theme="2" tint="-0.749992370372631"/>
        <rFont val="Times New Roman"/>
        <family val="1"/>
      </rPr>
      <t>por haber sido ejercida por una persona con quien tenía o tuvo vínculos afectivos.</t>
    </r>
  </si>
  <si>
    <r>
      <t xml:space="preserve">Los componentes textuales y  gráficos dejan claro el tipo de violencia que se aborda desde el tuit, el </t>
    </r>
    <r>
      <rPr>
        <i/>
        <sz val="12"/>
        <color theme="2" tint="-0.749992370372631"/>
        <rFont val="Times New Roman"/>
        <family val="1"/>
      </rPr>
      <t>feminicidio</t>
    </r>
    <r>
      <rPr>
        <sz val="12"/>
        <color theme="2" tint="-0.749992370372631"/>
        <rFont val="Times New Roman"/>
        <family val="1"/>
      </rPr>
      <t xml:space="preserve"> es causado por medio de la </t>
    </r>
    <r>
      <rPr>
        <i/>
        <sz val="12"/>
        <color theme="2" tint="-0.749992370372631"/>
        <rFont val="Times New Roman"/>
        <family val="1"/>
      </rPr>
      <t>violencia física</t>
    </r>
    <r>
      <rPr>
        <sz val="12"/>
        <color theme="2" tint="-0.749992370372631"/>
        <rFont val="Times New Roman"/>
        <family val="1"/>
      </rPr>
      <t>, pero no será abordado desde este último, pues la publicación constituye más una campaña en contra de la primera. 
El concepto no es presentado desde un caso, sino desde la misma palabra sin aludir a una transgresión por medio de un caso o gráfico.</t>
    </r>
  </si>
  <si>
    <r>
      <t xml:space="preserve">Desde la publicación se expone un caso de una madre "asesinada", sin especificar quién, es por ello que se abarca desde el tipo de </t>
    </r>
    <r>
      <rPr>
        <i/>
        <sz val="12"/>
        <color theme="2" tint="-0.749992370372631"/>
        <rFont val="Times New Roman"/>
        <family val="1"/>
      </rPr>
      <t>violencia</t>
    </r>
    <r>
      <rPr>
        <sz val="12"/>
        <color theme="2" tint="-0.749992370372631"/>
        <rFont val="Times New Roman"/>
        <family val="1"/>
      </rPr>
      <t xml:space="preserve"> </t>
    </r>
    <r>
      <rPr>
        <i/>
        <sz val="12"/>
        <color theme="2" tint="-0.749992370372631"/>
        <rFont val="Times New Roman"/>
        <family val="1"/>
      </rPr>
      <t>física</t>
    </r>
    <r>
      <rPr>
        <sz val="12"/>
        <color theme="2" tint="-0.749992370372631"/>
        <rFont val="Times New Roman"/>
        <family val="1"/>
      </rPr>
      <t xml:space="preserve">, terminando en </t>
    </r>
    <r>
      <rPr>
        <i/>
        <sz val="12"/>
        <color theme="2" tint="-0.749992370372631"/>
        <rFont val="Times New Roman"/>
        <family val="1"/>
      </rPr>
      <t>feminicidio.</t>
    </r>
    <r>
      <rPr>
        <sz val="12"/>
        <color theme="2" tint="-0.749992370372631"/>
        <rFont val="Times New Roman"/>
        <family val="1"/>
      </rPr>
      <t xml:space="preserve"> </t>
    </r>
  </si>
  <si>
    <r>
      <t xml:space="preserve">Los componentes textuales dejan claro el tipo de violencia que se aborda desde el tuit, el </t>
    </r>
    <r>
      <rPr>
        <i/>
        <sz val="12"/>
        <color theme="2" tint="-0.749992370372631"/>
        <rFont val="Times New Roman"/>
        <family val="1"/>
      </rPr>
      <t>feminicidio</t>
    </r>
    <r>
      <rPr>
        <sz val="12"/>
        <color theme="2" tint="-0.749992370372631"/>
        <rFont val="Times New Roman"/>
        <family val="1"/>
      </rPr>
      <t xml:space="preserve"> es causado por medio de la </t>
    </r>
    <r>
      <rPr>
        <i/>
        <sz val="12"/>
        <color theme="2" tint="-0.749992370372631"/>
        <rFont val="Times New Roman"/>
        <family val="1"/>
      </rPr>
      <t>violencia física</t>
    </r>
    <r>
      <rPr>
        <sz val="12"/>
        <color theme="2" tint="-0.749992370372631"/>
        <rFont val="Times New Roman"/>
        <family val="1"/>
      </rPr>
      <t>, pero no será abordado desde este último, pues la publicación constituye más una campaña de movilización en contra de la primera. 
El concepto no es presentado desde un caso, sino desde la misma palabra sin aludir a una transgresión por medio de un caso o gráfico.</t>
    </r>
  </si>
  <si>
    <t>Los componentes textuales dejan claro el tipo de violencia que se aborda desde el tuit, el feminicidio es causado por medio de la violencia física, pero no será abordado desde este último, pues la publicación constituye más una campaña de movilización en contra de la primera. 
El concepto no es presentado desde un caso, sino desde la misma palabra sin aludir a una transgresión por medio de un caso o gráfico.</t>
  </si>
  <si>
    <r>
      <t xml:space="preserve">Se establece como tuit que hace alusión a la </t>
    </r>
    <r>
      <rPr>
        <i/>
        <sz val="12"/>
        <color theme="2" tint="-0.749992370372631"/>
        <rFont val="Times New Roman"/>
        <family val="1"/>
      </rPr>
      <t xml:space="preserve">violencia simbólica </t>
    </r>
    <r>
      <rPr>
        <sz val="12"/>
        <color theme="2" tint="-0.749992370372631"/>
        <rFont val="Times New Roman"/>
        <family val="1"/>
      </rPr>
      <t xml:space="preserve">por la reproducción de diálogos que "responsabilizan a #Mujeres de sus agresiones", dejando de lado la responsabilidad de aquellos sujetos masculinos hacia los cometidos destinados a la mujer. Además, por ser una representante de la entidad de la Comisión de la Mujer, se convierte en un tipo de </t>
    </r>
    <r>
      <rPr>
        <i/>
        <sz val="12"/>
        <color theme="2" tint="-0.749992370372631"/>
        <rFont val="Times New Roman"/>
        <family val="1"/>
      </rPr>
      <t>violencia institucional.</t>
    </r>
  </si>
  <si>
    <r>
      <t xml:space="preserve">La imagen, aunque es una dramatización, resulta ser un mensaje que gráficamente muestra la </t>
    </r>
    <r>
      <rPr>
        <i/>
        <sz val="12"/>
        <color theme="2" tint="-0.749992370372631"/>
        <rFont val="Times New Roman"/>
        <family val="1"/>
      </rPr>
      <t xml:space="preserve">violencia física, </t>
    </r>
    <r>
      <rPr>
        <sz val="12"/>
        <color theme="2" tint="-0.749992370372631"/>
        <rFont val="Times New Roman"/>
        <family val="1"/>
      </rPr>
      <t xml:space="preserve">e incluso hasta </t>
    </r>
    <r>
      <rPr>
        <i/>
        <sz val="12"/>
        <color theme="2" tint="-0.749992370372631"/>
        <rFont val="Times New Roman"/>
        <family val="1"/>
      </rPr>
      <t xml:space="preserve">doméstica; </t>
    </r>
    <r>
      <rPr>
        <sz val="12"/>
        <color theme="2" tint="-0.749992370372631"/>
        <rFont val="Times New Roman"/>
        <family val="1"/>
      </rPr>
      <t>pero por ser un tipo de imagen que no abarca en más aclaraciones, puede generar múltiples interpretaciones.</t>
    </r>
  </si>
  <si>
    <r>
      <t xml:space="preserve">Desde lo gráfico, se abarca un tema que abarca la muerte hacia la mujer, e incluso de </t>
    </r>
    <r>
      <rPr>
        <i/>
        <sz val="12"/>
        <color theme="2" tint="-0.749992370372631"/>
        <rFont val="Times New Roman"/>
        <family val="1"/>
      </rPr>
      <t>violencia física;</t>
    </r>
    <r>
      <rPr>
        <sz val="12"/>
        <color theme="2" tint="-0.749992370372631"/>
        <rFont val="Times New Roman"/>
        <family val="1"/>
      </rPr>
      <t xml:space="preserve"> el uso del mazo y la sangre en el piso da la impresión de este último; por otra parte, la palabra "HOMO ASESINUS" evoca lo establecido desde la concepción de </t>
    </r>
    <r>
      <rPr>
        <i/>
        <sz val="12"/>
        <color theme="2" tint="-0.749992370372631"/>
        <rFont val="Times New Roman"/>
        <family val="1"/>
      </rPr>
      <t>feminicidio.</t>
    </r>
    <r>
      <rPr>
        <sz val="12"/>
        <color theme="2" tint="-0.749992370372631"/>
        <rFont val="Times New Roman"/>
        <family val="1"/>
      </rPr>
      <t xml:space="preserve"> </t>
    </r>
  </si>
  <si>
    <t>Si bien es la situación expuesta desde el tuit n.° 44, por sí solo no aplica a ninguna de las tipologías, pues no cuenta con material para ser categorizado como publicación que expone algún tipo de violencia hacia la mujer.
Desde la imagen, tampoco queda claro el hecho violento al que fue sometida Karina Abregu, al menos que se tenga de un conocimiento anterior de lo sucedido con la víctima sobreviviente de la quemadura.</t>
  </si>
  <si>
    <r>
      <t xml:space="preserve">  Se señala en amarillo, las partes del contenido en la que se hace mención funcional
  de una cuenta por medio del </t>
    </r>
    <r>
      <rPr>
        <i/>
        <sz val="12"/>
        <color theme="2" tint="-0.749992370372631"/>
        <rFont val="Times New Roman"/>
        <family val="1"/>
      </rPr>
      <t>@</t>
    </r>
    <r>
      <rPr>
        <sz val="12"/>
        <color theme="2" tint="-0.749992370372631"/>
        <rFont val="Times New Roman"/>
        <family val="1"/>
      </rPr>
      <t xml:space="preserve"> antecedido a esta.</t>
    </r>
  </si>
  <si>
    <r>
      <t xml:space="preserve">  Las celdas en amarillo mostaza, exponen los </t>
    </r>
    <r>
      <rPr>
        <i/>
        <sz val="12"/>
        <color theme="2" tint="-0.749992370372631"/>
        <rFont val="Times New Roman"/>
        <family val="1"/>
      </rPr>
      <t>reply</t>
    </r>
    <r>
      <rPr>
        <sz val="12"/>
        <color theme="2" tint="-0.749992370372631"/>
        <rFont val="Times New Roman"/>
        <family val="1"/>
      </rPr>
      <t xml:space="preserve"> o </t>
    </r>
    <r>
      <rPr>
        <i/>
        <sz val="12"/>
        <color theme="2" tint="-0.749992370372631"/>
        <rFont val="Times New Roman"/>
        <family val="1"/>
      </rPr>
      <t>comentario</t>
    </r>
    <r>
      <rPr>
        <sz val="12"/>
        <color theme="2" tint="-0.749992370372631"/>
        <rFont val="Times New Roman"/>
        <family val="1"/>
      </rPr>
      <t xml:space="preserve"> que conservan 
  solo texto, sin incluir aquellos que poseen la denominada "mención".</t>
    </r>
  </si>
  <si>
    <t>El tuit de la cuenta @ChangeorgCO presentó 2 me gusta, 0 comentarios, y 3 retuits. El tuit n.° 11 no presentó algún tipo de comentario, por ello no se hará el proceso de clasificados entre las categorías de interacción generadas por comentario.</t>
  </si>
  <si>
    <t>El tuit de la cuenta @ChangeorgCO presentó 2 me gusta, 0 comentarios, y 2 retuits. El tuit n.° 14 no presentó algún tipo de comentario, por ello no se hará el proceso de clasificado entre las categorías de interacción generadas por comentario.</t>
  </si>
  <si>
    <t>El tuit de la cuenta @ChangeorgCO presentó 19 me gusta, 0 comentarios, y 26 retuits. El tuit n.° 18 no presentó algún tipo de comentario, por ello no se hará el proceso de clasificado entre las categorías de interacción generadas por comentario.</t>
  </si>
  <si>
    <t>El tuit de la cuenta @ChangeorgCO presentó 10 me gusta, 0 comentarios, y 14 retuits. El tuit n.° 20 no presentó algún tipo de comentario, por ello no se hará el proceso de clasificado entre las categorías de interacción generadas por comentario.</t>
  </si>
  <si>
    <t>El tuit de la cuenta @ChangeorgCO presentó 2 me gusta, 0 comentarios, y 9 retuits. El tuit n.° 21 no presentó algún tipo de comentario, por ello no se hará el proceso de clasificado entre las categorías de interacción generadas por comentario.</t>
  </si>
  <si>
    <t>El tuit de la cuenta @ChangeorgCO presentó 9 me gusta, 0 comentarios, y 12 retuits. El tuit n.° 22 no presentó algún tipo de comentario, por ello no se hará el proceso de clasificado entre las categorías de interacción generadas por comentario.</t>
  </si>
  <si>
    <t>El tuit de la cuenta @ChangeorgCO presentó 7 me gusta, 0 comentarios, y 3 retuits. El tuit n.° 23 no presentó algún tipo de comentario, por ello no se hará el proceso de clasificado entre las categorías de interacción generadas por comentario.</t>
  </si>
  <si>
    <t>El tuit de la cuenta @ChangeorCO presentó 37 me gusta, 1 comentario, y 26 retuits.
El  único comentario registrado se presentó el día 12 de abril del 2017, como respuesta a las cuentas @ChangeorgCO y @ChangeorgLatino, ante la publicación del tuit n.° 24, por medio del usuario @PauloCris75 (Paulinho) con un texto que dice "El problema no es crear dependencias y jurisdicciónes, el tema es que se reforme las penas y se apliquen y listo.".  La respuesta no tuvo algún registro de reacción.</t>
  </si>
  <si>
    <t>El tuit de la cuenta @ChangeorCO presentó 20 me gusta, 1 comentario, y 19 retuits.
El  único comentario registrado se presentó el día 25 de abril del 2017, como respuesta a las cuentas @ChangeorgCO y @ChangeorgLatino, ante la publicación del tuit n.° 25, por medio del usuario @fridanaro (Nayivi Rodríguez H.) con un texto que dice "#JusticiaParaLosNiños". Levantemos nuestra voz. #BastaYa".  La respuesta obtuvo 0 comentarios, 1 retuit y 0 me gusta.</t>
  </si>
  <si>
    <t>El tuit de la cuenta @ChangeorgCO presentó 4 me gusta, 0 comentarios, y 3 retuits. El tuit n.° 26 no presentó algún tipo de comentario, por ello no se hará el proceso de clasificado entre las categorías de interacción generadas por comentario.</t>
  </si>
  <si>
    <t>El tuit de la cuenta @ChangeorgCO presentó 2 me gusta, 0 comentarios, y 4 retuits. El tuit n.° 28 no presentó algún tipo de comentario, por ello no se hará el proceso de clasificado entre las categorías de interacción generadas por comentario.</t>
  </si>
  <si>
    <t>El tuit de la cuenta @ChangeorgCO presentó 7 me gusta, 0 comentarios, y 9 retuits. El tuit n.° 29 no presentó algún tipo de comentario, por ello no se hará el proceso de clasificado entre las categorías de interacción generadas por comentario.</t>
  </si>
  <si>
    <t>El tuit de la cuenta @ChangeorgCO presentó 5 me gusta, 0 comentarios, y 2 retuits. El tuit n.° 30 no presentó algún tipo de comentario, por ello no se hará el proceso de clasificado entre las categorías de interacción generadas por comentario.</t>
  </si>
  <si>
    <t>El tuit de la cuenta @ChangeorgCO presentó 2 me gusta, 0 comentarios, y 6 retuits. El tuit n.° 33 no presentó algún tipo de comentario, por ello no se hará el proceso de clasificado entre las categorías de interacción generadas por comentario.</t>
  </si>
  <si>
    <t>El tuit de la cuenta @ChangeorgAR presentó 1 me gusta, 0 comentarios, y e retuits. El tuit n.° 35 no presentó algún tipo de comentario, por ello no se hará el proceso de clasificado entre las categorías de interacción generadas por comentario.</t>
  </si>
  <si>
    <t>El tuit de la cuenta @ChangeorgAR presentó 1 me gusta, 0 comentarios, y 1 retuits. El tuit n.° 36 no presentó algún tipo de comentario, por ello no se hará el proceso de clasificado entre las categorías de interacción generadas por comentario.</t>
  </si>
  <si>
    <t>El tuit de la cuenta @ChangeorgAR presentó 1 me gusta, 0 comentarios, y 1 retuits. El tuit n.° 37 no presentó algún tipo de comentario, por ello no se hará el proceso de clasificado entre las categorías de interacción generadas por comentario.</t>
  </si>
  <si>
    <t>El tuit de la cuenta @ChangeorgAR presentó 1 me gusta, 0 comentarios, y 2 retuits. El tuit n.° 39 no presentó algún tipo de comentario, por ello no se hará el proceso de clasificado entre las categorías de interacción generadas por comentario.</t>
  </si>
  <si>
    <t>El tuit de la cuenta @ChangeorgAR presentó 5 me gusta, 0 comentarios, y 5 retuits. El tuit n.° 40 no presentó algún tipo de comentario, por ello no se hará el proceso de clasificado entre las categorías de interacción generadas por comentario.</t>
  </si>
  <si>
    <t>El tuit de la cuenta @ChangeorgAR presentó 1 me gusta, 0 comentarios, y 2 retuits. El tuit n.° 41 no presentó algún tipo de comentario, por ello no se hará el proceso de clasificado entre las categorías de interacción generadas por comentario.</t>
  </si>
  <si>
    <t>El tuit de la cuenta @ChangeorgAR presentó 1 me gusta, 1 comentario, y 6 retuits.
El  único comentario registrado se presentó el día 6 de octubre del 2015, como respuesta a la cuentas @ChangeorgAR, ante la publicación del tuit n.° 42, por medio del usuario @pedripol (pedripol) con una mención hacia la misma cuenta, acompañado del signo 👍🏻. La respuesta obtuvo 0 comentarios, 2 retuit y 0 me gusta.</t>
  </si>
  <si>
    <t>El tuit de la cuenta @ChangeorgAR presentó 4 me gusta, 0 comentarios, y 1 retuits. El tuit n.° 43 no presentó algún tipo de comentario, por ello no se hará el proceso de clasificado entre las categorías de interacción generadas por comentario.</t>
  </si>
  <si>
    <t>El tuit de la cuenta @ChangeorgAR presentó 4 me gusta, 0 comentarios, y 7 retuits. El tuit n.° 44 no presentó algún tipo de comentario, por ello no se hará el proceso de clasificado entre las categorías de interacción generadas por comentario.</t>
  </si>
  <si>
    <t>El tuit de la cuenta @ChangeorgAR presentó 1 me gusta, 0 comentarios, y 1 retuits. El tuit n.° 45 no presentó algún tipo de comentario, por ello no se hará el proceso de clasificado entre las categorías de interacción generadas por comentario.</t>
  </si>
  <si>
    <t>El tuit de la cuenta @ChangeorgAR presentó 1 me gusta, 0 comentarios, y 1 retuits. El tuit n.° 46 no presentó algún tipo de comentario, por ello no se hará el proceso de clasificado entre las categorías de interacción generadas por comentario.</t>
  </si>
  <si>
    <t>El tuit de la cuenta @ChangeorgAR presentó 5 me gusta, 0 comentarios, y 5 retuits. El tuit n.° 47 no presentó algún tipo de comentario, por ello no se hará el proceso de clasificado entre las categorías de interacción generadas por comentario.</t>
  </si>
  <si>
    <t>El tuit de la cuenta @ChangeorgAR presentó 0 me gusta, 0 comentarios, y 1 retuits. El tuit n.° 48 no presentó algún tipo de comentario, por ello no se hará el proceso de clasificado entre las categorías de interacción generadas por comentario.</t>
  </si>
  <si>
    <t>El tuit de la cuenta @ChangeorgAR presentó 35 me gusta, 6 comentario, y 71 retuits.
El  primer comentario se presentó el día 2 de junio del 2016, como respuesta a la cuenta @ChangeorgAR, ante la publicación del tuit n.° 49, por medio del usuario @monicapinol (monica piñol) acompañado de un texto que expresa "Y PEOR ES EL USO ANGLOSAJÓN CAMBIAR TU APELLIDO POR EL DE ÉL. TE MERECES EL MAL TRATO POR ARRASTRADA.". La respuesta obtuvo 2 comentarios, 0 retuit y 0 me gusta.</t>
  </si>
  <si>
    <t>El  segundo comentario se presentó el día 2 de junio del 2016, como respuesta a la cuenta @ChangeorgAR, ante la publicación del tuit n.° 49, por medio del usuario @monicapinol (monica piñol) acompañado de un texto que expresa "CAMBIEN LA EDUCACIÓN DE LAS NIÑAS. HAY MUJERES QUE AL SALIR DEL TRABAJO LE HACEN COMIDA AL MARIDO Y HASTA LE LAVAN LA ROPA.". La respuesta obtuvo 0 comentarios, 0 retuit y 2 me gusta.</t>
  </si>
  <si>
    <t>El  tercer comentario se presentó el día 2 de junio del 2016, como respuesta a la cuenta @ChangeorgAR, ante la publicación del tuit n.° 49, por medio del usuario @monicapinol (monica piñol) acompañado de un texto que expresa "HAY MUJERES QUE USAN EL APELLIDO DEL MARIDO, SI SOS 'DE TAL' UN CACHETAZO SE JUSTIFICA, NO SEAS RATA.". La respuesta obtuvo 0 comentarios, 1 retuit y 0 me gusta.</t>
  </si>
  <si>
    <t>El  cuarto comentario se presentó el día 2 de junio del 2016, como respuesta a la cuenta @ChangeorgAR, ante la publicación del tuit n.° 49, por medio del usuario @aiditavapormas (aaran) acompañado de un texto que expresa "firmo la petición". La respuesta  no obtuvo alguna reacción.</t>
  </si>
  <si>
    <t>El  quinto comentario se presentó el día 2 de junio del 2016, como respuesta a la cuenta @ChangeorgAR, ante la publicación del tuit n.° 49, por medio del usuario @Elizabethjuana9 (Elizabeth Juana) acompañado de un texto que expresa "firmado!! y retwitteado". La respuesta  no obtuvo alguna reacción.</t>
  </si>
  <si>
    <t>El  sexto comentario se presentó el día 2 de junio del 2016, como respuesta a la cuenta @ChangeorgAR, ante la publicación del tuit n.° 49, por medio del usuario @Noetripera (Noelia M Comesaña) acompañado de la mención hacia @Change, y un texto que expresa "firmado y compartido". La respuesta  no obtuvo alguna reacción.</t>
  </si>
  <si>
    <t>El tuit de la cuenta @ChangeorgAR presentó 9 me gusta, 2 comentario, y 23 retuits.
El  primer comentario se presentó el día 3 de junio del 2016, como respuesta a las cuentas @ChangeorgAR y @infobae, ante la publicación del tuit n.° 50, por medio del usuario @Graciel01759600 (Gashi Pérez) acompañado de un texto que expresa "como mataron mujeres, la solución...¡es el aborto! (pura lógica).". La respuesta  no obtuvo alguna reacción.</t>
  </si>
  <si>
    <t>El  segundo comentario se presentó el día 3 de junio del 2016, como respuesta a la cuenta @ChangeorgAR , ante la publicación del tuit n.° 50, por medio del usuario @monicapinol (monica piñol) acompañado de un texto que expresa "APRENDAN A EDUCAR A SUS HIJAS, RATAS QUE LAVAN LOS CALZONCILLOS DEL MARIDO O CONCUBINO, QUE LES HACEN COMIDA,JÓDANSE!!!!". La respuesta  no obtuvo alguna reacción.</t>
  </si>
  <si>
    <t>El tuit de la cuenta @ChangeorgAR presentó 0 me gusta, 0 comentarios, y 4 retuits. El tuit n.° 51 no presentó algún tipo de comentario, por ello no se hará el proceso de clasificado entre las categorías de interacción generadas por comentario.</t>
  </si>
  <si>
    <t>El tuit de la cuenta @ChangeorgAR presentó 0 me gusta, 0 comentarios, y 8 retuits. El tuit n.° 52 no presentó algún tipo de comentario, por ello no se hará el proceso de clasificado entre las categorías de interacción generadas por comentario.</t>
  </si>
  <si>
    <t>El tuit de la cuenta @ChangeorgAR presentó 11 me gusta, 0 comentarios, y 10 retuits. El tuit n.° 54 no presentó algún tipo de comentario, por ello no se hará el proceso de clasificado entre las categorías de interacción generadas por comentario.</t>
  </si>
  <si>
    <t>El tuit de la cuenta @ChangeorgAR presentó 20 me gusta, 1 comentario, y 29 retuits.
El  único comentario se presentó el día 10 de abril del 2017, como respuesta a la cuenta @ChangeorgAR ,  ante la publicación del tuit n.° 55, por medio del usuario @marisairala1 (MARITA) acompañado de una mención hacia el usuario @todonoticias, además de un texto que expresa "EL PESO DE LA LEY PARA ESE IMPRESENTABLE TAN ASESINO COMO EL OTRO!". La respuesta  no obtuvo alguna reacción.</t>
  </si>
  <si>
    <t>El tuit de la cuenta @ChangeorgAR presentó 35 me gusta, 3 comentario, y 106 retuits.
El  primer comentario se presentó el día 17 de abril del 2018, como respuesta a la cuenta @ChangeorgAR ,  ante la publicación del tuit n.° 56, por medio del usuario @camilaamirandaa (Camila Miranda) acompañado de un texto que expresa "BRAVO CAROLINA TODOS ESTAMOS INDIGNADOS POR EL ACCIONAR DE LOS JUECES TE FIRMARE TODO LO QUE SEA NECESARIO MUCHA SUERTE". La respuesta  no obtuvo alguna reacción.</t>
  </si>
  <si>
    <t>El  tercer comentario se presentó el día 11 de abril del 2018, como respuesta a la cuenta @ChangeorgAR ,  ante la publicación del tuit n.° 56, por medio del usuario @TeresaP71830379 (Totita) acompañado de un texto que expresa "Firmado". La respuesta  no obtuvo alguna reacción.</t>
  </si>
  <si>
    <t>El tuit de la cuenta @ChangeorgAR presentó 19 me gusta, 0 comentarios, y 48 retuits. El tuit n.° 57 no presentó algún tipo de comentario, por ello no se hará el proceso de clasificado entre las categorías de interacción generadas por comentario.</t>
  </si>
  <si>
    <t>El tuit de la cuenta @ChangeorgAR presentó 41 me gusta, 0 comentarios, y 12 retuits. El tuit n.° 58 no presentó algún tipo de comentario, por ello no se hará el proceso de clasificado entre las categorías de interacción generadas por comentario.</t>
  </si>
  <si>
    <t>El tuit de la cuenta @ChangeorgAR presentó 34 me gusta, 2 comentario, y 16 retuits.
El  primer comentario se presentó el día 23 de junio del 2018, como respuesta a la cuenta @ChangeorgAR ,  ante la publicación del tuit n.° 59, por medio del usuario @GLumovich (Gabriela Lumovich) acompañado de un texto que expresa "Eso abarca a las niñas en las pancitas de su mamá ,claro". La respuesta  no obtuvo alguna reacción.</t>
  </si>
  <si>
    <t>El  segundo comentario se presentó el día 4 de junio del 2018, como respuesta a la cuenta @ChangeorgAR ,  ante la publicación del tuit n.° 59, por medio del usuario @maritabairesarg (Marita) acompañado de un texto como lo es el numeral que expresa "#NiUnaMenos [...]" y unos emojis. La respuesta  no obtuvo alguna reacción.</t>
  </si>
  <si>
    <t>El tuit de la cuenta @ChangeorgAR presentó 16 me gusta, 1 comentario, y 16 retuits.
El  primer comentario se presentó el día 29 de octubre del 2018, como respuesta a las cuentas @ChangeorgAR, @gobiernochubut, @NiUnaMenos_, @ENM33Chubut y @srtaBimbo; ante la publicación del tuit n.° 60, por medio del usuario @Lily06986890 (Lily) acompañado de un texto que expresa "Ya firmada antes!". La respuesta  no obtuvo alguna reacción.</t>
  </si>
  <si>
    <t>El tuit de la cuenta @ChangeorgAR presentó 5 me gusta, 0 comentarios, y 5 retuits. El tuit n.° 61 no presentó algún tipo de comentario, por ello no se hará el proceso de clasificado entre las categorías de interacción generadas por comentario.</t>
  </si>
  <si>
    <t>El tuit de la cuenta @ChangeorgLatino presentó 3 me gusta, 0 comentarios, y 1 retuit. El tuit n.° 68 no presentó algún tipo de comentario, por ello no se hará el proceso de clasificado entre las categorías de interacción generadas por comentario.</t>
  </si>
  <si>
    <t>El tuit de la cuenta @ChangeorgLatino presentó 0 me gusta, 0 comentarios, y 1 retuit. El tuit n.° 69 no presentó algún tipo de comentario, por ello no se hará el proceso de clasificado entre las categorías de interacción generadas por comentario.</t>
  </si>
  <si>
    <t>El tuit de la cuenta @ChangeorgLatino, el cual resulta ser un retuit con comentario de la publicación producida por la cuenta @altereddie (alter eddie); presentó 2 me gusta, 0 comentarios, y 0 retuits. El tuit n.° 70 no presentó algún tipo de comentario, por ello no se hará el proceso de clasificado entre las categorías de interacción generadas por comentario.</t>
  </si>
  <si>
    <t>El tuit de la cuenta @ChangeorgLatino presentó 1 me gusta, 0 comentarios, y 3 retuits. El tuit n.° 71 no presentó algún tipo de comentario, por ello no se hará el proceso de clasificado entre las categorías de interacción generadas por comentario.</t>
  </si>
  <si>
    <t>El tuit de la cuenta @ChangeorgLatino presentó 1 me gusta, 0 comentarios, y 0 retuits. El tuit n.° 74 no presentó algún tipo de comentario, por ello no se hará el proceso de clasificado entre las categorías de interacción generadas por comentario.</t>
  </si>
  <si>
    <t>El tuit de la cuenta @ChangeorgLatino presentó 1 me gusta, 0 comentarios, y 0 retuits. El tuit n.° 75 no presentó algún tipo de comentario, por ello no se hará el proceso de clasificado entre las categorías de interacción generadas por comentario.</t>
  </si>
  <si>
    <t>El tuit de la cuenta @ChangeorgLatino presentó 0 me gusta, 0 comentarios, y 1 retuits. El tuit n.° 76 no presentó algún tipo de comentario, por ello no se hará el proceso de clasificado entre las categorías de interacción generadas por comentario.</t>
  </si>
  <si>
    <t>El tuit de la cuenta @ChangeorgLatino presentó 1 me gusta, 0 comentarios, y 1 retuits. El tuit n.° 78 no presentó algún tipo de comentario, por ello no se hará el proceso de clasificado entre las categorías de interacción generadas por comentario.</t>
  </si>
  <si>
    <t>El tuit de la cuenta @ChangeorgLatino, el cual resulta ser un retuit con comentario de la publicación producida por la cuenta @mhoraciomolina1 (Horacio Molina); presentó 2 me gusta, 0 comentarios, y 1 retuit. El tuit n.° 68 no presentó algún tipo de comentario, por ello no se hará el proceso de clasificado entre las categorías de interacción generadas por comentario.</t>
  </si>
  <si>
    <t>El tuit de la cuenta @ChangeorgCO presentó 4 me gusta, 0 comentarios, y 9 retuits. El tuit n.° 27 no presentó algún tipo de comentario, por ello no se hará el proceso de clasificado entre las categorías de interacción generadas por comentario.</t>
  </si>
  <si>
    <r>
      <t>El tuit de la cuenta @Change_Mex presentó 36 me gusta, 1 comentario, y 46 retuits.
El  único comentario registrado se presentó el día 15 de enero del 2018, como respuesta ante la publicación del tuit n.° 5, por medio del usuario @FermnEstevez2 (Fermín. Estevez) con un texto que dice "Ya esta [</t>
    </r>
    <r>
      <rPr>
        <i/>
        <sz val="12"/>
        <color theme="2" tint="-0.749992370372631"/>
        <rFont val="Times New Roman"/>
        <family val="1"/>
      </rPr>
      <t>sic.</t>
    </r>
    <r>
      <rPr>
        <sz val="12"/>
        <color theme="2" tint="-0.749992370372631"/>
        <rFont val="Times New Roman"/>
        <family val="1"/>
      </rPr>
      <t xml:space="preserve">] firmado.", el cual tuvo a su vez 1 retuit y 1 me gusta. </t>
    </r>
  </si>
  <si>
    <r>
      <t xml:space="preserve">
El  segundo comentario registrado se presentó el día 3 de junio del 2016, como respuesta a las cuentas @ChangeorgCO y @ChangeorgLatino, ante la publicación del tuit n.° 8, por medio de la usuaria @AguilarFlor62 (Flor Aguilar) con el texto que dice "NECESITO QUE ME AYUDES FIRMANDO ESTA PETICION [</t>
    </r>
    <r>
      <rPr>
        <i/>
        <sz val="12"/>
        <color theme="2" tint="-0.749992370372631"/>
        <rFont val="Times New Roman"/>
        <family val="1"/>
      </rPr>
      <t>sic.]</t>
    </r>
    <r>
      <rPr>
        <sz val="12"/>
        <color theme="2" tint="-0.749992370372631"/>
        <rFont val="Times New Roman"/>
        <family val="1"/>
      </rPr>
      <t>].GRACIAS POR HACERLO",  acompañado de un enlace que direcciona hacia una petición de Change.org en la que se lee "Reparación por desalojo y pérdida de mi solar", el enlace arroja una imagen donde se alcanza a ver dos antenas de energía en medio de un prado, y una foto sobrepuesta a la primera donde se percibe  una mujer en silla de ruedas, se intuye que la protagonista de la foto es la usuaria que produjo la respuesta en el tuit. La respuesta no tuvo algún registro de reacción.</t>
    </r>
  </si>
  <si>
    <r>
      <t>El  único comentario registrado se presentó el día 5 de agosto del 2016, como respuesta a las cuentas @ChangeorgCO y @ChangeorgLatino, ante la publicación del tuit n.° 10, por medio de la usuaria @AguilarFlor62 (Flor Aguilar) con el texto que dice "CNEL HASTA EL MOMENTO NO ME A DADO NINGUNA SOLUCION [</t>
    </r>
    <r>
      <rPr>
        <i/>
        <sz val="12"/>
        <color theme="2" tint="-0.749992370372631"/>
        <rFont val="Times New Roman"/>
        <family val="1"/>
      </rPr>
      <t>sic.</t>
    </r>
    <r>
      <rPr>
        <sz val="12"/>
        <color theme="2" tint="-0.749992370372631"/>
        <rFont val="Times New Roman"/>
        <family val="1"/>
      </rPr>
      <t>]",  acompañado de un enlace que direcciona hacia un video de la plataforma YouTube.com en la que se lee "EL ESTADO ECUATORIANO ME QUITO [</t>
    </r>
    <r>
      <rPr>
        <i/>
        <sz val="12"/>
        <color theme="2" tint="-0.749992370372631"/>
        <rFont val="Times New Roman"/>
        <family val="1"/>
      </rPr>
      <t>sic.</t>
    </r>
    <r>
      <rPr>
        <sz val="12"/>
        <color theme="2" tint="-0.749992370372631"/>
        <rFont val="Times New Roman"/>
        <family val="1"/>
      </rPr>
      <t>] MI SOLAR", el enlace arroja una imagen donde se alcanza a ver a una mujer, se intuye que la protagonista de la imagen es la usuaria que produjo la respuesta en el tuit. La respuesta no tuvo algún registro de reacción.</t>
    </r>
  </si>
  <si>
    <r>
      <t>El tuit de la cuenta @ChangeorCO, el cual resulta ser a su vez un retuit con comentario de la publicación hecha por @fundacionMAISA (Fundación MAISA); presentó 15 me gusta, 1 comentario, y 7 retuits.
El  único comentario registrado se dio el día 4 de enero del 2018, como respuesta a las cuentas @ChangeorgCO y @ChangeorgLatino, ante la publicación del tuit n.° 31, por medio del usuario @Saltibarrocas (Salti) con un texto que dice "En Colombia fueron violadas x narcotraficantes guerrilleros asesinosfarc niñas campesinas que habian [</t>
    </r>
    <r>
      <rPr>
        <i/>
        <sz val="12"/>
        <color theme="2" tint="-0.749992370372631"/>
        <rFont val="Times New Roman"/>
        <family val="1"/>
      </rPr>
      <t>sic.</t>
    </r>
    <r>
      <rPr>
        <sz val="12"/>
        <color theme="2" tint="-0.749992370372631"/>
        <rFont val="Times New Roman"/>
        <family val="1"/>
      </rPr>
      <t>] secuestrado para formar filas con la guerrilla esas niñas menores d edad fueron violadas y luego obligadas a abortar el grupo es parte d twitter c llaman las rosas blancas.DIFUNDIR".  La respuesta tuvo 0 comentarios, 1 retuit y 1 me gusta.</t>
    </r>
  </si>
  <si>
    <r>
      <t>El tuit de la cuenta @ChangeorCO presentó 4 me gusta, 1 comentario, y 5 retuits.
El  único comentario registrado es prodcuto del denominado "hilo" donde la cuenta agrega información que no alcanza a ser publicada por medio de un solo tuit; por esto, se usaron otros dos tuits, o comentarios, para complementar la información. La publicación de los tuits se realizó el día 8 de marzo del 2018, donde se publicaron dos textos, uno seguido del otro que exponían  "... #TodosPorConsuelo estas palabras junto con su abrazo me hicieron desistir de una eutanasia. Sin embargo, Colombia no me ha ayudado y 16 años después de ser atacada por mi ex-pareja con ácido lo que destruyo mi rostro, mi vida sigue siendo un calvario..." y "...#DiaInternacionalDeLaMujer Colombia es uno de los países del mundo donde más mujeres han sido víctimas de ataques con ácido.  Hoy quiero hacerle un homenaje a todas esas mujeres y pedirle al Estado que no nos olvide como esta [</t>
    </r>
    <r>
      <rPr>
        <i/>
        <sz val="12"/>
        <color theme="2" tint="-0.749992370372631"/>
        <rFont val="Times New Roman"/>
        <family val="1"/>
      </rPr>
      <t>sic.</t>
    </r>
    <r>
      <rPr>
        <sz val="12"/>
        <color theme="2" tint="-0.749992370372631"/>
        <rFont val="Times New Roman"/>
        <family val="1"/>
      </rPr>
      <t>] pasando con mi caso".  La primera respuesta obtuvo 1 comentario (la continuación del hilo), 2 retuit y 1 me gusta. El segundo texto obtuvo 0 comentarios, 3 retuits y 0 me gusta.</t>
    </r>
  </si>
  <si>
    <t>El tuit de la cuenta @ChangeorgAR presentó 9 me gusta, 1 comentario, y 12 retuits.
El  único comentario se presentó el día 10 de agosto del 2016, como respuesta a la cuenta @ChangeorgAR ,  ante la publicación del tuit n.° 53, por medio del usuario @humorramico (Humor Ramico) acompañado de una mención hacia los usuarios @Superalitita y @Change, además de una imagen que expresa "Hay hombres que necesitan ser violados (Cordera, por ejemplo) pero, en la Cárcel..." en la imagen se aprecia a una mujer con moretones en su cara. La respuesta  tuvo 1 comentario el cual fue catalogado como "Este Tweet no está disponible", 5 retuits y 2 me gusta.</t>
  </si>
  <si>
    <r>
      <t>El  segundo comentario se presentó el día 11 de abril del 2018, como respuesta a la cuenta @ChangeorgAR ,  ante la publicación del tuit n.° 56, por medio del usuario @ceciliag7326 (cecilia) acompañado de un texto que expresa "Firmado y para que no haya mas [</t>
    </r>
    <r>
      <rPr>
        <i/>
        <sz val="12"/>
        <color theme="2" tint="-0.749992370372631"/>
        <rFont val="Times New Roman"/>
        <family val="1"/>
      </rPr>
      <t>sic.</t>
    </r>
    <r>
      <rPr>
        <sz val="12"/>
        <color theme="2" tint="-0.749992370372631"/>
        <rFont val="Times New Roman"/>
        <family val="1"/>
      </rPr>
      <t>]  injusticia todos"; además se inserta una imagen donde se aprecia la bandera de la República de Argentina, la figura representativa de la justicia, y un texto que dice "#12A MARCHA POR LA JUSTICIA. Jueves 12 de Abril a las 19 hs. Palacio de Tribunales [...]". La respuesta  no obtuvo alguna reacción.</t>
    </r>
  </si>
  <si>
    <r>
      <t>El tuit de la cuenta @ChangeorgLatino presentó 9 me gusta, 1 comentario, y 8 retuits.
El  único comentario se presentó el día 23 de abril del 2018, como respuesta a las cuentas @ChangeorgLatino y @NiUnaMenosPeru,  ante la publicación del tuit n.° 65, por medio del usuario @mabel_mintegui (MABEL MINTEGUI) acompañado de un texto que expresa "HAY QUE CONTINUAR CON LAS MOVILIZACIONES EN TODA REGION[</t>
    </r>
    <r>
      <rPr>
        <i/>
        <sz val="12"/>
        <color theme="2" tint="-0.749992370372631"/>
        <rFont val="Times New Roman"/>
        <family val="1"/>
      </rPr>
      <t>sic.</t>
    </r>
    <r>
      <rPr>
        <sz val="12"/>
        <color theme="2" tint="-0.749992370372631"/>
        <rFont val="Times New Roman"/>
        <family val="1"/>
      </rPr>
      <t>]  SUR!!!!". La respuesta  no obtuvo alguna reacción.</t>
    </r>
  </si>
  <si>
    <t>Los componentes textuales dejan claro el tipo de violencia que se aborda desde el tuit, el feminicidio es causado por medio de la violencia física, pero no será abordado desde este último, pues la publicación constituye más una petición para la constitución de la "Comisaría de Mujeres para Ica".
El concepto no es presentado desde un caso, sino desde la misma palabra sin aludir a una transgresión por medio de un caso o gráfico.</t>
  </si>
  <si>
    <r>
      <t xml:space="preserve">La publicación resalta el tipo de violencia a los que fue sometida "Coco Campos", el </t>
    </r>
    <r>
      <rPr>
        <i/>
        <sz val="12"/>
        <color theme="2" tint="-0.749992370372631"/>
        <rFont val="Times New Roman"/>
        <family val="1"/>
      </rPr>
      <t>feminicidio</t>
    </r>
    <r>
      <rPr>
        <sz val="12"/>
        <color theme="2" tint="-0.749992370372631"/>
        <rFont val="Times New Roman"/>
        <family val="1"/>
      </rPr>
      <t xml:space="preserve">, el cual también se enmarca desde la </t>
    </r>
    <r>
      <rPr>
        <i/>
        <sz val="12"/>
        <color theme="2" tint="-0.749992370372631"/>
        <rFont val="Times New Roman"/>
        <family val="1"/>
      </rPr>
      <t>violencia</t>
    </r>
    <r>
      <rPr>
        <sz val="12"/>
        <color theme="2" tint="-0.749992370372631"/>
        <rFont val="Times New Roman"/>
        <family val="1"/>
      </rPr>
      <t xml:space="preserve"> </t>
    </r>
    <r>
      <rPr>
        <i/>
        <sz val="12"/>
        <color theme="2" tint="-0.749992370372631"/>
        <rFont val="Times New Roman"/>
        <family val="1"/>
      </rPr>
      <t>física</t>
    </r>
    <r>
      <rPr>
        <sz val="12"/>
        <color theme="2" tint="-0.749992370372631"/>
        <rFont val="Times New Roman"/>
        <family val="1"/>
      </rPr>
      <t xml:space="preserve"> como medio ejercido hacia la víctima para llegar a su asesinato.</t>
    </r>
  </si>
  <si>
    <r>
      <t xml:space="preserve">El hecho de agresión y hasta "ataque con ácido" constituye en las tipologías de </t>
    </r>
    <r>
      <rPr>
        <i/>
        <sz val="12"/>
        <color theme="2" tint="-0.749992370372631"/>
        <rFont val="Times New Roman"/>
        <family val="1"/>
      </rPr>
      <t xml:space="preserve">violencia física </t>
    </r>
    <r>
      <rPr>
        <sz val="12"/>
        <color theme="2" tint="-0.749992370372631"/>
        <rFont val="Times New Roman"/>
        <family val="1"/>
      </rPr>
      <t xml:space="preserve">e incluso </t>
    </r>
    <r>
      <rPr>
        <i/>
        <sz val="12"/>
        <color theme="2" tint="-0.749992370372631"/>
        <rFont val="Times New Roman"/>
        <family val="1"/>
      </rPr>
      <t xml:space="preserve">feminicidio </t>
    </r>
    <r>
      <rPr>
        <sz val="12"/>
        <color theme="2" tint="-0.749992370372631"/>
        <rFont val="Times New Roman"/>
        <family val="1"/>
      </rPr>
      <t xml:space="preserve">por el hecho de tener intenciones de acabar con la vida de la víctima, en este caso, de Consuelo; los intentos de asesinato donde sobrevive la víctima, constituye una modalidad establecida por Bejarano (2014, pp. 25-26) como  </t>
    </r>
    <r>
      <rPr>
        <i/>
        <sz val="12"/>
        <color theme="2" tint="-0.749992370372631"/>
        <rFont val="Times New Roman"/>
        <family val="1"/>
      </rPr>
      <t xml:space="preserve">feminicidio; </t>
    </r>
    <r>
      <rPr>
        <sz val="12"/>
        <color theme="2" tint="-0.749992370372631"/>
        <rFont val="Times New Roman"/>
        <family val="1"/>
      </rPr>
      <t xml:space="preserve">además de la intervención quirúrgica que se necesita realizar en el rostro, una muestra del daño físico generado hacia su cuerpo. </t>
    </r>
  </si>
  <si>
    <r>
      <t xml:space="preserve">Desde la publicación se constituyen que la RAE está cometiendo tres tipos de violencia, según lo expuesto por el tuit, entre los cuales son: </t>
    </r>
    <r>
      <rPr>
        <i/>
        <sz val="12"/>
        <color theme="2" tint="-0.749992370372631"/>
        <rFont val="Times New Roman"/>
        <family val="1"/>
      </rPr>
      <t xml:space="preserve">mediática, </t>
    </r>
    <r>
      <rPr>
        <sz val="12"/>
        <color theme="2" tint="-0.749992370372631"/>
        <rFont val="Times New Roman"/>
        <family val="1"/>
      </rPr>
      <t xml:space="preserve">por ser un medio digital que tiene la función de difundir términos y conceptos; </t>
    </r>
    <r>
      <rPr>
        <i/>
        <sz val="12"/>
        <color theme="2" tint="-0.749992370372631"/>
        <rFont val="Times New Roman"/>
        <family val="1"/>
      </rPr>
      <t xml:space="preserve">simbólica, </t>
    </r>
    <r>
      <rPr>
        <sz val="12"/>
        <color theme="2" tint="-0.749992370372631"/>
        <rFont val="Times New Roman"/>
        <family val="1"/>
      </rPr>
      <t xml:space="preserve">por exponer una definición que transmite y hasta reproduce las relaciones de discriminación, desigualdad y dominación (Ministerio de justicia y Derechos Humanos de Argentina, s.f., párr. 6) e </t>
    </r>
    <r>
      <rPr>
        <i/>
        <sz val="12"/>
        <color theme="2" tint="-0.749992370372631"/>
        <rFont val="Times New Roman"/>
        <family val="1"/>
      </rPr>
      <t xml:space="preserve">institucional </t>
    </r>
    <r>
      <rPr>
        <sz val="12"/>
        <color theme="2" tint="-0.749992370372631"/>
        <rFont val="Times New Roman"/>
        <family val="1"/>
      </rPr>
      <t>por tratarse de una empresa la que genera dicho comunicado.</t>
    </r>
  </si>
  <si>
    <r>
      <t xml:space="preserve">Desde el tuit se habla de dos palabras "atacante" y "#feminicidios" que enmarcan la publicación entre los tipos de </t>
    </r>
    <r>
      <rPr>
        <i/>
        <sz val="12"/>
        <color theme="2" tint="-0.749992370372631"/>
        <rFont val="Times New Roman"/>
        <family val="1"/>
      </rPr>
      <t>feminicidio</t>
    </r>
    <r>
      <rPr>
        <sz val="12"/>
        <color theme="2" tint="-0.749992370372631"/>
        <rFont val="Times New Roman"/>
        <family val="1"/>
      </rPr>
      <t xml:space="preserve"> y </t>
    </r>
    <r>
      <rPr>
        <i/>
        <sz val="12"/>
        <color theme="2" tint="-0.749992370372631"/>
        <rFont val="Times New Roman"/>
        <family val="1"/>
      </rPr>
      <t>violencia física,</t>
    </r>
    <r>
      <rPr>
        <sz val="12"/>
        <color theme="2" tint="-0.749992370372631"/>
        <rFont val="Times New Roman"/>
        <family val="1"/>
      </rPr>
      <t xml:space="preserve"> indagando un poco más por fuera de lo expuesto desde la publicación, se señala un ataque; que es un tipo de </t>
    </r>
    <r>
      <rPr>
        <i/>
        <sz val="12"/>
        <color theme="2" tint="-0.749992370372631"/>
        <rFont val="Times New Roman"/>
        <family val="1"/>
      </rPr>
      <t xml:space="preserve">violencia física </t>
    </r>
    <r>
      <rPr>
        <sz val="12"/>
        <color theme="2" tint="-0.749992370372631"/>
        <rFont val="Times New Roman"/>
        <family val="1"/>
      </rPr>
      <t xml:space="preserve">donde se busca generar un "daño" "contra el cuerpo de la mujer" (Ministerio de justicia y Derechos Humanos de Argentina, s.f., párr. 2), además de feminicidio por presentarse como una tentativa hacia la modalidad de asesinato; todo esto por parte de la pareja, lo que implicaría una categorización también entre </t>
    </r>
    <r>
      <rPr>
        <i/>
        <sz val="12"/>
        <color theme="2" tint="-0.749992370372631"/>
        <rFont val="Times New Roman"/>
        <family val="1"/>
      </rPr>
      <t>violencia doméstica,</t>
    </r>
    <r>
      <rPr>
        <sz val="12"/>
        <color theme="2" tint="-0.749992370372631"/>
        <rFont val="Times New Roman"/>
        <family val="1"/>
      </rPr>
      <t xml:space="preserve"> pero dicha precisión no es percibida desde lo expuesto textualmente en el tuit.</t>
    </r>
  </si>
  <si>
    <r>
      <t xml:space="preserve">  Se señala en amarillo las partes del contenido donde se hace mención funcional de una cuenta
  por medio del </t>
    </r>
    <r>
      <rPr>
        <i/>
        <sz val="12"/>
        <color theme="2" tint="-0.749992370372631"/>
        <rFont val="Times New Roman"/>
        <family val="1"/>
      </rPr>
      <t>@</t>
    </r>
    <r>
      <rPr>
        <sz val="12"/>
        <color theme="2" tint="-0.749992370372631"/>
        <rFont val="Times New Roman"/>
        <family val="1"/>
      </rPr>
      <t xml:space="preserve"> antecedido a este.</t>
    </r>
  </si>
  <si>
    <t>Cuenta n.° 3. @ChangeorgAR</t>
  </si>
  <si>
    <t>Cuenta n.° 2. @Change_Mex</t>
  </si>
  <si>
    <t>El tuit n.° 5 resalta el uso de un dispositivo de acceso que resulta ser externo, pues este no permiten visualizar información que permitan la categorización de subida del contenido entre los sistemas: Android, iPhone e incluso computar. La información manejada detalla quién fue la víctima Alexandra Castellanos Mendez de forma breve, por la cual se deja de lado la jerarquización con base hacia el objetivo del tuit -el cual es lograr el mayor número de firmas en Change.org-. Destaca el uso de palabras destacadas como #NoTeCalles, las cuales sirven a la vez de numeral. Si bien la imagen de la víctima no fue anexada desde el mismo tuit, sí fue integrada desde el enlace que dirige hacia la plataforma Change.org y que a su vez sirve como llamado hacia los usuarios para que estos dejen su firma en la petición.</t>
  </si>
  <si>
    <t>El tuit n.° 4 presenta una brevedad en su composición que no alcanza a albergar la inmersión en el caso planteado, se presenta el "hecho" más desde la palabra "firma en" que en lo descrito en el contenido. La imagen proporciona una visión de la persona víctima, además de un listado de numerales que ayudan a acercarse un poco a lo que se quiere llegar por medio de la petición.</t>
  </si>
  <si>
    <t>Cuenta n.° 2. @ChangeorgCO</t>
  </si>
  <si>
    <t>Cuenta n.° 4. @ChangeorgLatino</t>
  </si>
  <si>
    <r>
      <t>"¡Justicia para Arlette Contreras! Su agresor quedo [</t>
    </r>
    <r>
      <rPr>
        <i/>
        <sz val="12"/>
        <color theme="2" tint="-0.749992370372631"/>
        <rFont val="Times New Roman"/>
        <family val="1"/>
      </rPr>
      <t>sic.</t>
    </r>
    <r>
      <rPr>
        <sz val="12"/>
        <color theme="2" tint="-0.749992370372631"/>
        <rFont val="Times New Roman"/>
        <family val="1"/>
      </rPr>
      <t>] absuelto el pasado viernes de los cargos de los delitos de tentativa de feminicidio y tentativa de violación sexual". Hoy, miles se unen para Alto a la impunidad judicial. 
@NiUnaMenosPeru
 #NiUnaMenos 
RT</t>
    </r>
  </si>
  <si>
    <t>Hoy se conoce condena a Rafael Uribe Noguera asesino de #Yuliana +37 mil piden #justicia change.org/yuliana #NiUnaMenos</t>
  </si>
  <si>
    <t>El tuit n.° 80 posee la singularidad que resulta ser un retuit con comentario, presenciado muy poco desde las cuentas del perfil de Change.org, aquí se hace más bien énfasis en lo que es una invitación por medio de verbos directos, e incluso indicaciones hacia el usuario final que aprecia el tuit, para que este "FIRMA Y COMPARTE" "Si estás de acuerdo" con la petición hecha por @mhoraciomolina1, es pues así como se hace un tipo de invitación según el manejo de los valores del cibernauta con él "Si estás de acuerdo con esta petición [...]". Aquí se maneja más un enlace no desde páginas externas a Twitter.com, sino externas a la publicación. Se aprovecha de esta forma una continuación del texto donde se pide "Justicia" hacia el caso del asesinato de dos mujeres. Además, se aprovecha mucho del  #NiUnaMás, el cual no había sido usado por tuits anteriores.</t>
  </si>
  <si>
    <t>El tuit n.° 68 posee una particularidad, se expone un texto donde se hace una contextualización breve de la existencia de una mujer que a su vez era poetisa, quien fue la que "inició esta lucha", es decir el movimiento en contra de la violencia contra la mujer, en la cual paradójicamente es asesinada por su condición sexual. No se dan verbos o indicaciones que señalen lo que el usuario debe de hacer, de hecho el enlace que se anexó proporcionó al tuit de una imagen de dibujo el cual va acompañado de un breve texto donde se habla un poco más de quién fue la mujer que inició con la "lucha". Entre las menciones está el medio donde se da a entender se encuentra el relato, no se trabaja desde lo que en sí trabaja Change.org, sino desde algo más histórico-contextual.</t>
  </si>
  <si>
    <t>El tuit n.° 65 presenta texto e imagen que hace alusión a la víctima -por medio de la imagen- y al victimario -por medio del texto-, pero en el cual se hace uso de una frase en donde se demuestran hechos pero por medio de un diálogo, o al menos el entrecomillado hace creer eso, que no indica a los usuarios qué acciones se deben generar ante el elemento anexado a la publicación, en este caso un enlace externo. La imagen presentada  no se da por medio de una inserción al mismo tuit, sino como elemento que aparece gracias al enlace suministrado. Entre las palabras que resaltan, está "justicia", que como se ha dicho anteriormente aparece con cierta frecuencia, no se pone com "palabra significativa" pues esta no está expresada como elemento que resalte entre las demás palabras.</t>
  </si>
  <si>
    <t>El tuit n.° 14 está caracterizado desde una textualidad, y una composición gráfica donde se muestra dentro de esta el victimario, acompañado de un tuit donde se hacen indicaciones de su falta de control en sí mismo. Desde lo literal, se aprecia una publicación manejada desde un contexto informativo, es decir donde se anuncia la salida del "asesino" "Rafael Uribe Noguera", donde además se aprecia una cifra de "+37 mil piden [...]"; hay dos palabras que resaltan como hashtag, entre estas "#Yulliana" el nombre de la víctima, y "#justicia". No se dan señales que indiquen qué es lo que debe hacer el usuario que ve la publicación, no se presentan verbos directos, pero sí un enlace hacia change.org/yuliana.</t>
  </si>
  <si>
    <t xml:space="preserve">Desde el tuit n.° 7, se hace una composición textual y gráfica. La primera se da mediante el uso de cifras "+8000", una expresión negativa "NO LIBEREN", y la exposición del nombre de la víctima "Macarena", además este va acompañado de palabras como "atacante", palabras que se resaltan como etiquetas con el "#feminicidios", además del enlace que redirige hacia la petición expuesta. Desde la segunda instancia, es decir la imagen, se expone la foto de quien sería la víctima de violencia hacia la mujer.
Las expresiones no aluden a señalamientos que le indiquen a las personas que ven la publicación cómo actuar, no se presenta una adecuada contextualización. </t>
  </si>
  <si>
    <t xml:space="preserve">El tuit n.° 20 expone unos hechos en donde se vio involucrada la persona protagonista de la imagen, es decir, se hace contraste entre lo expuesto mediante palabras como "salvajemente golpeada", y las lesiones que se visualizan mediante el soporte gráfico. No se da una contextualización más allá del hecho, y se empieza por una cifra que no alcanza a fácilmente a comprenderse si no se tiene conocimiento del perfil de la cuenta. Se resalta también la palabra "justicia para" como frase que se ha visto repetida en ciertas publicaciones presentes en el estudio. </t>
  </si>
  <si>
    <t>El tuit n.° 25 se basa en el uso de palabras que jerarquizan y sintetizan los hechos a los que fue sometida la víctima de feminicidio. Además se resalta la imagen de la niña, acompañada de un listón negro. Se recalca mucho desde la palabra "Justicia", expuesta por medio de un numeral, e incluso en el nombre asignado al enlace.
Una de las características que se aprecia en la publicación es el uso de las palabras "abusada, torturada y asesinada", las cuales entrarían posiblemente a influenciar en la reacción de los usuarios en Twitter.</t>
  </si>
  <si>
    <t>El tuit n.°  3, el cual vendría a ser del mismo tipo que el tuit n.° 4, con una variación leve en el cual se hace presente la palabra "¡Firma y comparte!", mientras que en el tuit anterior se trabaja bajo el "firma en […]". Se maneja el uso de menciones adecuadamente, al igual que de palabras como "¡Justicia para [...]!", se presenta un enlace para que las personas firmen; además de una imagen donde se exponen en forma de lista hashtags en relación con los feminicidios, este va acompañado con el nombre de la víctima, la foto de una mujer que se evidenciaría como la denominada "Satya", y frases que hacen alusión a palabras que pueden llegar a generar vínculos, estos son "Por nuestra amiga, hermana, [...]".</t>
  </si>
  <si>
    <t>El tuit n.° 5 es singular en la medida que no presenta hechos en detalle que permitan enmarcar hacia dónde se pretende llevar al usuario por medio del enlace que se proporciona, en la imagen se aprecia a una mujer hablando sobre un hecho del cual fue víctima, pero la publicación se queda ahí, en meras generalidades, no trasciende por medio de una adecuada contextualización. Se señala además el uso de palabras que resaltan por medio de numerales, y el uso de una palabra en negativo, pero la cual fue catalogada como aplicable por el hecho de no constituir una "explicación [que] se refiera a lo que no hay que hacer" (Camus, 2009, p. 85).</t>
  </si>
  <si>
    <t xml:space="preserve">El tuit n.° 51 no se presenta con algún elemento característico aparte de texto, en donde se apoya de numerales repetidos, un enlace a una página externa y la mención de un medio. De hecho, se presencia características como la comprensión y lo sucinto, pero no alcanza otros tipos de singularidades desde la composición textual, claro está se hace mención de un grupo de fútbol femenino, sin hacer énfasis en alguna integrante de este, además se hace presente el uso de una sigla "AFA", en donde no se hace una contextualización más allá del tema tratado en la publicación. </t>
  </si>
  <si>
    <t>El tuin n.° 42 expone unas características como lo son: la brevedad del contenido expresado, como casi todos las publicaciones en Twitter.com, pues este solo permite un límite en el uso de caracteres. Es claro en transmitir un mensaje que generaliza hacia ir en contra de la violencia presentada hacia las mujeres, este no se parcializa con un caso. Se presentan verbos como "Decimos" o "Firmamos", para generar un estado de integración, donde se incluya el personaje que se encuentra viendo el tuit, una escritura en primera persona que presenta una inclusión desde los frentes de quien publica, y quien ve la publicación. La palabra que indica hacia la firma de la petición se convierte en el elemento trascendental que genera un hecho, mas no un discurso, se hacen las indicaciones de una forma simple para que se mueva la petición presentada en Change.org por medio de un enlace. Otro elemento que resulta importante en el tuit es la presentación de palabras como "JuntosContraLaViolenciaMachista" mediante el uso de etiquetas, u "HOMO ASESINUS" como frase que resalta desde la imagen, la cual, a su vez demuestra un factor gráfico de primitivos actos en temas como el feminicidio.</t>
  </si>
  <si>
    <t>La publicación del tuit n.° 57 deja para la segunda frase lo que se busca con la creación de la petición en Change.org, no se contempla una información jerarquizada. En el contenido se destacan palabras como #BuscamosADaiana la cual resume la intención de quién publicó el tuit, además se resalta la información aprovechada desde la imagen, e incluso desde la misma frase puesta en esta: "¿Dónde está Daiana Garnica?" como elemento que no se queda relegado al texto que se publica desde el mismo tuit. La imagen anexada resulta ser un elemento trascendental en el tuit, y que se muestra a un grupo de personas -intuyo que es el grupo familiar de la persona desaparecida- con un cartel que indica hacia el hecho de la desaparición de Daiana.</t>
  </si>
  <si>
    <t>Desde la publicación n.° 56 se resalta el uso del nombre como hashtag, la cual se convierte a  la vez en una palabra significativa. Entre la textualidad manejada se destaca la descripción contextualizadora que se da en el tuit de forma breve, e incluso los señalamiento desde la imágen y desde la composición textual de cómo la persona que visualiza el tuit puede actuar ante dicho hecho planteado con solo ingresar al enlace. En cuanto a las abreviaciones, se visualiza mediante la expresión "RT" en vez de la palabra completa.</t>
  </si>
  <si>
    <t>Descripción 
     De acuerdo a lo encontrado en los hallazgos generados mediante la obtención de información por medio del instrumento de recolección de información; se detectaron tres instancias:
     Primera. Partiendo que de la plataforma Twitter.com, las interacciones están estrictamente ceñidas a unas cuantas acciones, solo percibiendo un poco de libertad por parte del usuario en el contenido de la textualidad que publica en los comentarios como respuesta ante tuits. Es así como desde estos mismos se presentó una actuación desde el botón «retuit», lo que conformó el total de 733 interacciones de este tipo, es decir el 54% del total de dichas acciones en las publicaciones. Dejando de lado cerca del 43%, un total de 587 reacciones desde lo que conforma el botón «like o me gusta»; cerca a la mitad del total completo de lo porcentualmente presentado. El resto del porcentaje fue relegado al «reply o comentario», es decir 34 interacciones con la publicación, o lo que sería el 3% restante de la totalidad porcentual.
     En esta última, que como se dijo anteriormente, es la que puede llegar a consolidar el fuerte de la expresión de los usuarios, limitada únicamente en la cantidad de caracteres, resulta convertirse en el menos usado por parte de los ciberusuarios, superado solo por el empleo de «publicar "nuevamente un Tweet"», es decir, «la compartición rápida con todos los seguidores de un tuit, esta acción sirve tanto para retuitear las publicaciones de otras personas» (Twitter.com, s.f.).
     En completo se evidenció una participación en 1 354 formas, repartidas entre las cuatro cuentas, presenciándose @ChangeorgAR como mayor interactividad, seguido de @ChangeorgCO, luego @Change_Mex, y de últimas @ChangeorgLatino.
     Segunda. Entre los tipos de interacciones presentados, solo 1 fue un hilo generado desde la cuenta misma de @ChangeorgCO, entre las mismas reply o comentarios -34 en total- se generaron solo 4 menciones externas a las respuestas de las cuentas. En las publicaciones de respuesta se anexa de forma sistemática el «@» más el nombre al que está asociada la cuenta a la cual se comenta, es por esto que desde esta perspectiva no se tienen en la cuenta aquellos tuits que exponen la expresión «En respuesta a @[...]» como un tipo de mención, pues así lo ha denominado Twitter «respuesta a los tuits que son generados por otros usuarios» (Twitter.com, s.f.).
     En la recolección de datos se encontró una peculiaridad, pues el total de los «Reply o comentarios» -34- no resultaron ser los mismos que el total presentado en las «Respuestas» -30-, pues al final se evidenció irregularidades encontradas en los comentarios. Las cuatro interacciones faltantes fueron borradas en las publicaciones hechas por Change.org, caso contrario con los 5 comentarios que aparecieron como «Este Tweet no está disponible» en las publicaciones categorizadas como n.° 4, n.° 8, n.° 16, n.° 17 y n.° 32; otra de las particularidades presenciada está en respuesta a uno de los comentarios de la publicación n.° 53, el cual resulta también en la categoría de «Este Tweet no está disponible».
     Tercero. En cuanto a la composición de las características que poseen las intervenciones de «Reply o comentario», se puede decir que solo 2 enlazaron sus publicaciones con sitios web externos, el primero de este se presenta en el tuit n.° 8 con un texto y link hacia una petición en Change.org, donde se hace una especie de invitación a firmar la petición de la usuaria @AguilarFlor62; el segundo se encuentra en la publicación n.° 10 con un link que redirige hacia un video de YouTube acompañado también de texto, este fue producido también por la usuaria anteriormente mencionada, donde se da una especie de continuidad de lo expuesto en el segundo comentario de la publicación n.° 8. En el comentario de la publicación n.° 53 se evidencia una imagen donde se lee «Hay hombres que necesitan ser violados [...] pero, en la cárcel», este no va acompañado de un texto explícito en el tuit de respuesta sino con dos menciones. Caso contrario en el comentario de la publicación n.° 56, donde se da un texto con una imagen que invita a una «marcha por la justicia», denominándose con el «#12A», no se da una contextualización más allá de la que expresa en la imagen, ni siquiera en el breve texto que lo acompaña.
     Solo tres tuits de respuesta se acompañaron del uso de numerales o hashtags, 15 solo se basaron de una composición meramente textual. Hubo una visibilización en tuits hacia temas de movilizaciones, de injusticia -pero a su vez de justicia-, en disposición de firmar o de expresar que ya está firmada la petición en Change.org; hay otro donde se expone en general casos de violación y aborto por parte de grupos guerrilleros y narcotraficantes en lo que se entendería de localidad colombiana.</t>
  </si>
  <si>
    <t>Tuits que evidenciaron
el uso de hechos
en vez de discursos innecesarios</t>
  </si>
  <si>
    <t xml:space="preserve">
Descripción
     Para empezar, hay que señalar que @ChangeorgLatino posee solo un tuit con menor número de interacciones puesto que fue el único que presentó alguna posibilidad de interacción, es decir, que las otras publicaciones poseen 0 (cero) interacciones. 
     Los hallazgos demostraron pocos elementos que permitan determinar aquellas composiciones del tuit que se configuran como resaltables para generar un estímulo en la audiencia para que este genere una reacción hacia la publicación. Cabe señalar que en ciertas instancias los 15 tuits cumplen a cabalidad con las mismas instancias, entre estas se encuentran: el uso de hashtag, enlaces a otras páginas, información textual y sucinto al momento de redacción; por otra parte, se evitó el uso de la configuración del hilo, el anexo de videos, documentos de audio, gráficos interactivos, expresiones negativas -aquí hay que hacer una aclaración, el tuit n.° 7 indica una frase «NO LIBEREN» pero Camus (2009) hace referencia hacia «se debe evitar que la explicación se refiera a lo que no hay que hacer» (p. 85), el cual no es el caso- e incluso el uso de botones en vez de textos. Los anteriores son elementos que no conforman expresiones individuales, sino generales. 
     Ahora, se expondrán aquellas variaciones que se encontraron entre las publicaciones con mayor y menor número de interacciones, entre estas se señalan:
     -Evitar el uso de abreviaciones o jergas: se configuró 5 abstinencias de uso de abreviaciones o jergas técnicas de mayor interacción, contra 6 de menor interacción. Entre los usos de abreviaciones y jergas, 3 son de mayor interacción y 1 de poca interacción.
     -El empleo de listas: 2 de las publicaciones la usaron en lo que es la imagen que acompaña el tuit y alcanzó un número bajo de interacciones.
     -Palabras significativas: el uso de esta logró que 6 de los 12 usos lograra una mayor intervención de los usuarios, es decir que esta se configura en cerca del 50% del total de los usos, lo que no deja claro en un posible estímulo para los cibernautas.
     -Subtítulos: su uso generó una mayor interacción en dos de las publicaciones que la emplearon, es decir la mitad del total de las publicaciones que la usaron, lo que no se configura en un posible estímulo por sí mismo. Caso contrario el no uso de este generó 6 publicaciones con mayor número de interacciones, en contra de 5.
     -Hechos en vez de discursos: el empleo de palabras que indican lo que debe hacer el usuario en 5 tuits lograron un mayor número de reacciones en contra de 5 que también lo emplearon pero que no lograron una reacción mayor. Es por esto que se configura como elemento variable en la estimulación el «entregar datos concretos» que le permitan realizar acciones al internauta (Camus, 2008, pp. 85-86).
     -Jerarquización de la información: solo 3 tuits aplican la denominada pirámide invertida en el sentido de la narrativa informática, es decir empezando desde lo que se podría conocer como un abordaje desde lo contextual en orden descendente de lo más importante a lo menor. Entre el total de las publicaciones se encontró que 3 empezaban desde alguna de las 2 primeras palabras con algún tipo de «#», 2 empiezan con una mención y 2 con cifras; esto sin distinción alguna entre mayor o menor interacción en la publicación.
     -Verbos directos: 10 tuits emplearon verbos como «FIRMA Y COMPARTE», entre estos solo 4 se configuraron en cantidad de reacciones menores. Es así como el uso de estos verbos clave pueden trascender en acciones concretas de las personas, la cual en este caso se encaminó en una interacción en la publicación.
     -Comprensión: este ítem es uno de los más trascendentes, ya que de hecho 7 de los tuits que eran claros con la información suministrada alcanzaron un mayor número de interacciones, en contra de 5 publicaciones que no lo lograron.
     -Imagen: solo 2 tuits no publicaron imágenes de alguna índole, lo que alcanzaron en menor número de reacciones, del resto, 8 tuits que sí pusieron imágenes alcanzaron las ponderaciones altas. De estas últimas, 1/8 mostraban la foto con la familia de la víctima de desaparición; 6/8 poseen la imagen de la mujer víctima de algún tipo de violencia; 1/8 poseen una ilustración donde se aprecia el rostro de una mujer. Por el contrario, 3/5 de los que no alcanzaron ponderación alta usaron la foto de la víctima, 1/5 usaron una ilustración representativa y 1/5 usó la foto del hombre victimario.
     -Menciones: no se ven como elemento que genere un estímulo hacia las reacciones puesto que 6 publicaciones usaron la mención y no alcanzaron un número alto y solo 3 que lograron mayores interacciones no lo poseían; de los que sí, solo 5 lograron un número alto de participación, en contra de 1 que tenía, pero logró una ponderación baja. 
     -Textos: es claro que los 15 tuits poseen texto, pero algunos hicieron uso de este elemento en lo que es la imagen como anexo que acompaña la publicación. Desde la primera instancia, 7/15 tuits constituyeron una contextualización de la situación abordaje en el tuit desde la violencia hacia la mujer, tratado usualmente desde un personaje que se vuelve en parte expuesta, en este caso la víctima, o quienes la rodean -como por ejemplo familiares-; estos son los que se tuvieron una ponderación alta. Por su parte, solo 2 publicaciones que contextualizaban, alcanzaron una ponderación baja, una de estas era enfocado hacia el victimario. Solo 6 tuits no desarrollaron dicha herramienta, de la cual 1 alcanzó ponderación alta. Es por ello que esta se configura en uno de los elementos más fuertes como estímulo para lograr mayores interacciones en las publicaciones.
     Respecto al uso de texto en la imagen, se evidenció que 11 tuits lo hicieron, de los cuales 7 alcanzaron interacciones altas. De los que no aprovecharon el uso de texto en la imagen solo 4 alcanzaron interacciones altas, caso contrario de los faltantes 4 -que no la usaron- que lograron un número de interacciones bajas.
     Conclusión. Se puede decir que una serie de elementos constituyen una configuración de estímulo que puede tender a generar mayor número de reacciones frente a una publicación en un entorno como Twitter, donde se suele limitar ciertas características de contenido. Desde el instrumento se arrojó que estos son: la textualidad contextualizada desde un personaje, usualmente la víctima, incluso el texto en las imágenes es un factor que genera dichas reacciones; la comprensión o claridad con que se escribe la publicación; uso de verbos directos como «FIRMA Y COMPARTE», por poner un ejemplo. Entre los elementos restantes que pueden conformarse en variabilidades, están: el uso de hechos en vez de discursos, es decir que se exponga qué es lo que se busca o debe hacer el usuario que ve la publicación y el uso de palabras significativas con recursos como el hashtag.</t>
  </si>
  <si>
    <r>
      <rPr>
        <b/>
        <sz val="11"/>
        <color theme="1"/>
        <rFont val="Calibri"/>
        <family val="2"/>
        <scheme val="minor"/>
      </rPr>
      <t>Tabla consolidado 3.</t>
    </r>
    <r>
      <rPr>
        <sz val="11"/>
        <color theme="1"/>
        <rFont val="Calibri"/>
        <family val="2"/>
        <scheme val="minor"/>
      </rPr>
      <t xml:space="preserve"> Total tuits que alcanzaron ponderación altas y bajas en cuanto a interacciones y uso de elementos y descripciones de los contenidos. </t>
    </r>
  </si>
  <si>
    <r>
      <rPr>
        <b/>
        <sz val="11"/>
        <color theme="1"/>
        <rFont val="Calibri"/>
        <family val="2"/>
        <scheme val="minor"/>
      </rPr>
      <t>Tabla consolidado 2.</t>
    </r>
    <r>
      <rPr>
        <sz val="11"/>
        <color theme="1"/>
        <rFont val="Calibri"/>
        <family val="2"/>
        <scheme val="minor"/>
      </rPr>
      <t xml:space="preserve"> Datos de elementos y descripciones de los contenidos.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</si>
</sst>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7" x14ac:knownFonts="1">
    <font>
      <sz val="11"/>
      <color theme="1"/>
      <name val="Calibri"/>
      <family val="2"/>
      <scheme val="minor"/>
    </font>
    <font>
      <sz val="12"/>
      <color theme="1"/>
      <name val="Times New Roman"/>
      <family val="1"/>
    </font>
    <font>
      <i/>
      <sz val="12"/>
      <color theme="1"/>
      <name val="Times New Roman"/>
      <family val="1"/>
    </font>
    <font>
      <u/>
      <sz val="11"/>
      <color theme="10"/>
      <name val="Calibri"/>
      <family val="2"/>
      <scheme val="minor"/>
    </font>
    <font>
      <b/>
      <sz val="12"/>
      <color theme="1"/>
      <name val="Times New Roman"/>
      <family val="1"/>
    </font>
    <font>
      <sz val="11"/>
      <color theme="1"/>
      <name val="Calibri"/>
      <family val="2"/>
      <scheme val="minor"/>
    </font>
    <font>
      <b/>
      <sz val="12"/>
      <color theme="0"/>
      <name val="Times New Roman"/>
      <family val="1"/>
    </font>
    <font>
      <b/>
      <sz val="14"/>
      <color rgb="FFFF0000"/>
      <name val="Times New Roman"/>
    </font>
    <font>
      <sz val="12"/>
      <color theme="2" tint="-0.749992370372631"/>
      <name val="Times New Roman"/>
      <family val="1"/>
    </font>
    <font>
      <b/>
      <sz val="12"/>
      <color theme="2" tint="-0.749992370372631"/>
      <name val="Times New Roman"/>
      <family val="1"/>
    </font>
    <font>
      <sz val="11"/>
      <color theme="2" tint="-0.749992370372631"/>
      <name val="Calibri"/>
      <family val="2"/>
      <scheme val="minor"/>
    </font>
    <font>
      <i/>
      <sz val="12"/>
      <color theme="2" tint="-0.749992370372631"/>
      <name val="Times New Roman"/>
      <family val="1"/>
    </font>
    <font>
      <b/>
      <sz val="12"/>
      <color theme="0" tint="-4.9989318521683403E-2"/>
      <name val="Times New Roman"/>
      <family val="1"/>
    </font>
    <font>
      <b/>
      <sz val="14"/>
      <color theme="2" tint="-0.749992370372631"/>
      <name val="Times New Roman"/>
      <family val="1"/>
    </font>
    <font>
      <b/>
      <u/>
      <sz val="12"/>
      <color theme="2" tint="-0.749992370372631"/>
      <name val="Times New Roman"/>
      <family val="1"/>
    </font>
    <font>
      <u/>
      <sz val="12"/>
      <color theme="2" tint="-0.749992370372631"/>
      <name val="Times New Roman"/>
      <family val="1"/>
    </font>
    <font>
      <b/>
      <sz val="11"/>
      <color theme="1"/>
      <name val="Calibri"/>
      <family val="2"/>
      <scheme val="minor"/>
    </font>
  </fonts>
  <fills count="5">
    <fill>
      <patternFill patternType="none"/>
    </fill>
    <fill>
      <patternFill patternType="gray125"/>
    </fill>
    <fill>
      <patternFill patternType="solid">
        <fgColor theme="0"/>
        <bgColor indexed="64"/>
      </patternFill>
    </fill>
    <fill>
      <patternFill patternType="solid">
        <fgColor theme="2" tint="-0.749992370372631"/>
        <bgColor indexed="64"/>
      </patternFill>
    </fill>
    <fill>
      <patternFill patternType="solid">
        <fgColor theme="2"/>
        <bgColor indexed="64"/>
      </patternFill>
    </fill>
  </fills>
  <borders count="4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theme="2" tint="-9.9978637043366805E-2"/>
      </right>
      <top style="thin">
        <color theme="2" tint="-9.9978637043366805E-2"/>
      </top>
      <bottom style="thin">
        <color theme="2" tint="-9.9978637043366805E-2"/>
      </bottom>
      <diagonal/>
    </border>
    <border>
      <left style="thin">
        <color theme="0"/>
      </left>
      <right style="thin">
        <color theme="0"/>
      </right>
      <top style="thin">
        <color theme="0"/>
      </top>
      <bottom style="thin">
        <color theme="0"/>
      </bottom>
      <diagonal/>
    </border>
    <border>
      <left/>
      <right style="thin">
        <color theme="0"/>
      </right>
      <top style="thin">
        <color theme="0"/>
      </top>
      <bottom style="thin">
        <color theme="0"/>
      </bottom>
      <diagonal/>
    </border>
    <border>
      <left style="thin">
        <color theme="0"/>
      </left>
      <right style="thin">
        <color theme="0"/>
      </right>
      <top style="thin">
        <color theme="0"/>
      </top>
      <bottom/>
      <diagonal/>
    </border>
    <border>
      <left/>
      <right/>
      <top style="thin">
        <color theme="2"/>
      </top>
      <bottom/>
      <diagonal/>
    </border>
    <border>
      <left/>
      <right style="thin">
        <color theme="2"/>
      </right>
      <top style="thin">
        <color theme="2"/>
      </top>
      <bottom/>
      <diagonal/>
    </border>
    <border>
      <left/>
      <right style="thin">
        <color theme="2"/>
      </right>
      <top/>
      <bottom/>
      <diagonal/>
    </border>
    <border>
      <left style="thin">
        <color theme="2" tint="-9.9978637043366805E-2"/>
      </left>
      <right style="thin">
        <color theme="2" tint="-9.9978637043366805E-2"/>
      </right>
      <top style="thin">
        <color theme="2" tint="-9.9978637043366805E-2"/>
      </top>
      <bottom style="thin">
        <color theme="2" tint="-9.9978637043366805E-2"/>
      </bottom>
      <diagonal/>
    </border>
    <border>
      <left style="thin">
        <color theme="2" tint="-9.9978637043366805E-2"/>
      </left>
      <right style="thin">
        <color theme="2" tint="-9.9978637043366805E-2"/>
      </right>
      <top style="thin">
        <color theme="2" tint="-9.9978637043366805E-2"/>
      </top>
      <bottom/>
      <diagonal/>
    </border>
    <border>
      <left style="thin">
        <color theme="2" tint="-0.749992370372631"/>
      </left>
      <right style="thin">
        <color theme="2" tint="-0.749992370372631"/>
      </right>
      <top style="thin">
        <color theme="2" tint="-0.749992370372631"/>
      </top>
      <bottom style="thin">
        <color theme="2" tint="-0.749992370372631"/>
      </bottom>
      <diagonal/>
    </border>
    <border>
      <left style="thin">
        <color auto="1"/>
      </left>
      <right/>
      <top style="thin">
        <color auto="1"/>
      </top>
      <bottom style="thin">
        <color theme="2" tint="-0.749992370372631"/>
      </bottom>
      <diagonal/>
    </border>
    <border>
      <left/>
      <right/>
      <top style="thin">
        <color auto="1"/>
      </top>
      <bottom style="thin">
        <color theme="2" tint="-0.749992370372631"/>
      </bottom>
      <diagonal/>
    </border>
    <border>
      <left/>
      <right style="thin">
        <color auto="1"/>
      </right>
      <top style="thin">
        <color auto="1"/>
      </top>
      <bottom style="thin">
        <color theme="2" tint="-0.749992370372631"/>
      </bottom>
      <diagonal/>
    </border>
    <border>
      <left style="thin">
        <color theme="2" tint="-0.749992370372631"/>
      </left>
      <right/>
      <top style="thin">
        <color theme="2" tint="-0.749992370372631"/>
      </top>
      <bottom style="thin">
        <color theme="2" tint="-0.749992370372631"/>
      </bottom>
      <diagonal/>
    </border>
    <border>
      <left/>
      <right/>
      <top style="thin">
        <color theme="2" tint="-0.749992370372631"/>
      </top>
      <bottom style="thin">
        <color theme="2" tint="-0.749992370372631"/>
      </bottom>
      <diagonal/>
    </border>
    <border>
      <left/>
      <right style="thin">
        <color theme="2" tint="-0.749992370372631"/>
      </right>
      <top style="thin">
        <color theme="2" tint="-0.749992370372631"/>
      </top>
      <bottom style="thin">
        <color theme="2" tint="-0.749992370372631"/>
      </bottom>
      <diagonal/>
    </border>
    <border>
      <left/>
      <right/>
      <top style="thin">
        <color theme="2" tint="-0.749992370372631"/>
      </top>
      <bottom/>
      <diagonal/>
    </border>
    <border>
      <left/>
      <right/>
      <top/>
      <bottom style="thin">
        <color theme="2" tint="-0.749992370372631"/>
      </bottom>
      <diagonal/>
    </border>
    <border>
      <left style="thin">
        <color theme="2" tint="-0.749992370372631"/>
      </left>
      <right/>
      <top style="thin">
        <color theme="2" tint="-0.749992370372631"/>
      </top>
      <bottom/>
      <diagonal/>
    </border>
    <border>
      <left/>
      <right style="thin">
        <color theme="2" tint="-0.749992370372631"/>
      </right>
      <top style="thin">
        <color theme="2" tint="-0.749992370372631"/>
      </top>
      <bottom/>
      <diagonal/>
    </border>
    <border>
      <left style="thin">
        <color theme="2" tint="-0.749992370372631"/>
      </left>
      <right/>
      <top/>
      <bottom style="thin">
        <color theme="2" tint="-0.749992370372631"/>
      </bottom>
      <diagonal/>
    </border>
    <border>
      <left/>
      <right style="thin">
        <color theme="2" tint="-0.749992370372631"/>
      </right>
      <top/>
      <bottom style="thin">
        <color theme="2" tint="-0.749992370372631"/>
      </bottom>
      <diagonal/>
    </border>
    <border>
      <left style="thin">
        <color theme="2" tint="-0.749992370372631"/>
      </left>
      <right style="thin">
        <color theme="2" tint="-0.749992370372631"/>
      </right>
      <top/>
      <bottom style="thin">
        <color theme="2" tint="-0.749992370372631"/>
      </bottom>
      <diagonal/>
    </border>
    <border>
      <left style="thin">
        <color theme="0"/>
      </left>
      <right style="thin">
        <color theme="2" tint="-0.749992370372631"/>
      </right>
      <top style="thin">
        <color theme="2" tint="-0.749992370372631"/>
      </top>
      <bottom style="thin">
        <color theme="2" tint="-0.749992370372631"/>
      </bottom>
      <diagonal/>
    </border>
    <border>
      <left style="thin">
        <color theme="2" tint="-0.749992370372631"/>
      </left>
      <right style="thin">
        <color theme="2" tint="-0.749992370372631"/>
      </right>
      <top style="thin">
        <color theme="2" tint="-0.749992370372631"/>
      </top>
      <bottom/>
      <diagonal/>
    </border>
    <border>
      <left style="thin">
        <color theme="2" tint="-0.749992370372631"/>
      </left>
      <right style="thin">
        <color theme="2" tint="-0.749992370372631"/>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right/>
      <top/>
      <bottom style="thin">
        <color auto="1"/>
      </bottom>
      <diagonal/>
    </border>
    <border>
      <left/>
      <right style="thin">
        <color theme="2" tint="-0.749992370372631"/>
      </right>
      <top/>
      <bottom/>
      <diagonal/>
    </border>
    <border>
      <left style="thin">
        <color theme="2" tint="-0.749992370372631"/>
      </left>
      <right/>
      <top/>
      <bottom/>
      <diagonal/>
    </border>
    <border>
      <left style="thin">
        <color auto="1"/>
      </left>
      <right style="thin">
        <color auto="1"/>
      </right>
      <top/>
      <bottom style="thin">
        <color auto="1"/>
      </bottom>
      <diagonal/>
    </border>
    <border>
      <left style="thin">
        <color auto="1"/>
      </left>
      <right style="thin">
        <color auto="1"/>
      </right>
      <top/>
      <bottom/>
      <diagonal/>
    </border>
  </borders>
  <cellStyleXfs count="3">
    <xf numFmtId="0" fontId="0" fillId="0" borderId="0"/>
    <xf numFmtId="0" fontId="3" fillId="0" borderId="0" applyNumberFormat="0" applyFill="0" applyBorder="0" applyAlignment="0" applyProtection="0"/>
    <xf numFmtId="9" fontId="5" fillId="0" borderId="0" applyFont="0" applyFill="0" applyBorder="0" applyAlignment="0" applyProtection="0"/>
  </cellStyleXfs>
  <cellXfs count="319">
    <xf numFmtId="0" fontId="0" fillId="0" borderId="0" xfId="0"/>
    <xf numFmtId="0" fontId="1" fillId="0" borderId="0" xfId="0" applyFont="1"/>
    <xf numFmtId="0" fontId="1" fillId="0" borderId="0" xfId="0" applyFont="1" applyAlignment="1">
      <alignment horizontal="center" vertical="center"/>
    </xf>
    <xf numFmtId="49" fontId="1" fillId="0" borderId="0" xfId="0" applyNumberFormat="1" applyFont="1"/>
    <xf numFmtId="0" fontId="1" fillId="0" borderId="0" xfId="0" applyFont="1" applyAlignment="1">
      <alignment horizontal="left" vertical="center" wrapText="1"/>
    </xf>
    <xf numFmtId="0" fontId="1" fillId="0" borderId="0" xfId="2" applyNumberFormat="1" applyFont="1"/>
    <xf numFmtId="0" fontId="1" fillId="0" borderId="0" xfId="0" applyNumberFormat="1" applyFont="1"/>
    <xf numFmtId="0" fontId="1" fillId="2" borderId="6" xfId="0" applyFont="1" applyFill="1" applyBorder="1" applyAlignment="1">
      <alignment vertical="center" wrapText="1"/>
    </xf>
    <xf numFmtId="0" fontId="1" fillId="0" borderId="0" xfId="0" applyFont="1" applyAlignment="1">
      <alignment wrapText="1"/>
    </xf>
    <xf numFmtId="0" fontId="1" fillId="0" borderId="7" xfId="0" applyFont="1" applyBorder="1"/>
    <xf numFmtId="0" fontId="1" fillId="0" borderId="7" xfId="0" applyFont="1" applyBorder="1" applyAlignment="1">
      <alignment horizontal="left" vertical="center" wrapText="1"/>
    </xf>
    <xf numFmtId="0" fontId="1" fillId="0" borderId="7" xfId="0" applyFont="1" applyBorder="1" applyAlignment="1">
      <alignment horizontal="center" vertical="center"/>
    </xf>
    <xf numFmtId="0" fontId="1" fillId="2" borderId="6" xfId="0" applyFont="1" applyFill="1" applyBorder="1" applyAlignment="1">
      <alignment horizontal="left" vertical="center" wrapText="1"/>
    </xf>
    <xf numFmtId="0" fontId="1" fillId="0" borderId="8" xfId="0" applyFont="1" applyBorder="1"/>
    <xf numFmtId="0" fontId="1" fillId="0" borderId="9" xfId="0" applyFont="1" applyBorder="1"/>
    <xf numFmtId="0" fontId="1" fillId="0" borderId="9" xfId="0" applyFont="1" applyBorder="1" applyAlignment="1">
      <alignment horizontal="center" vertical="center"/>
    </xf>
    <xf numFmtId="0" fontId="1" fillId="0" borderId="9" xfId="0" applyFont="1" applyBorder="1" applyAlignment="1">
      <alignment horizontal="left" vertical="center" wrapText="1"/>
    </xf>
    <xf numFmtId="0" fontId="1" fillId="0" borderId="0" xfId="2" applyNumberFormat="1" applyFont="1" applyBorder="1"/>
    <xf numFmtId="0" fontId="1" fillId="0" borderId="0" xfId="0" applyNumberFormat="1" applyFont="1" applyBorder="1"/>
    <xf numFmtId="0" fontId="1" fillId="0" borderId="1" xfId="0" applyFont="1" applyBorder="1"/>
    <xf numFmtId="0" fontId="1" fillId="2" borderId="1" xfId="0" applyFont="1" applyFill="1" applyBorder="1" applyAlignment="1">
      <alignment horizontal="right" vertical="center" wrapText="1"/>
    </xf>
    <xf numFmtId="0" fontId="1" fillId="2" borderId="0" xfId="0" applyFont="1" applyFill="1"/>
    <xf numFmtId="0" fontId="1" fillId="0" borderId="1" xfId="0" applyFont="1" applyBorder="1" applyAlignment="1">
      <alignment horizontal="left" vertical="center" wrapText="1"/>
    </xf>
    <xf numFmtId="0" fontId="1" fillId="2" borderId="0" xfId="0" applyFont="1" applyFill="1" applyBorder="1" applyAlignment="1">
      <alignment vertical="center" wrapText="1"/>
    </xf>
    <xf numFmtId="0" fontId="1" fillId="0" borderId="1" xfId="0" applyFont="1" applyBorder="1" applyAlignment="1">
      <alignment wrapText="1"/>
    </xf>
    <xf numFmtId="0" fontId="1" fillId="0" borderId="1" xfId="0" applyFont="1" applyBorder="1" applyAlignment="1">
      <alignment horizontal="center" vertical="center" wrapText="1"/>
    </xf>
    <xf numFmtId="0" fontId="0" fillId="0" borderId="0" xfId="0" applyAlignment="1">
      <alignment horizontal="left" vertical="center"/>
    </xf>
    <xf numFmtId="0" fontId="1" fillId="0" borderId="0" xfId="0" applyFont="1" applyAlignment="1">
      <alignment horizontal="left"/>
    </xf>
    <xf numFmtId="0" fontId="0" fillId="0" borderId="0" xfId="0" applyAlignment="1">
      <alignment horizontal="right"/>
    </xf>
    <xf numFmtId="0" fontId="1" fillId="0" borderId="0" xfId="0" applyFont="1" applyAlignment="1"/>
    <xf numFmtId="0" fontId="1" fillId="0" borderId="0" xfId="0" applyFont="1" applyAlignment="1">
      <alignment horizontal="left" vertical="center"/>
    </xf>
    <xf numFmtId="0" fontId="1" fillId="0" borderId="1" xfId="0" applyFont="1" applyBorder="1" applyAlignment="1">
      <alignment horizontal="left" vertical="center" wrapText="1"/>
    </xf>
    <xf numFmtId="0" fontId="0" fillId="0" borderId="0" xfId="0" applyBorder="1"/>
    <xf numFmtId="0" fontId="0" fillId="0" borderId="10" xfId="0" applyBorder="1"/>
    <xf numFmtId="0" fontId="0" fillId="0" borderId="11" xfId="0" applyBorder="1"/>
    <xf numFmtId="0" fontId="0" fillId="0" borderId="12" xfId="0" applyBorder="1"/>
    <xf numFmtId="0" fontId="0" fillId="0" borderId="13" xfId="0" applyBorder="1"/>
    <xf numFmtId="0" fontId="1" fillId="2" borderId="13" xfId="0" applyFont="1" applyFill="1" applyBorder="1" applyAlignment="1">
      <alignment vertical="center" wrapText="1"/>
    </xf>
    <xf numFmtId="0" fontId="1" fillId="2" borderId="13" xfId="0" applyFont="1" applyFill="1" applyBorder="1" applyAlignment="1">
      <alignment horizontal="left" vertical="center" wrapText="1"/>
    </xf>
    <xf numFmtId="0" fontId="0" fillId="0" borderId="6" xfId="0" applyBorder="1"/>
    <xf numFmtId="0" fontId="1" fillId="0" borderId="0" xfId="0" applyFont="1" applyBorder="1" applyAlignment="1">
      <alignment wrapText="1"/>
    </xf>
    <xf numFmtId="0" fontId="0" fillId="0" borderId="14" xfId="0" applyBorder="1"/>
    <xf numFmtId="0" fontId="7" fillId="0" borderId="0" xfId="0" applyFont="1" applyAlignment="1">
      <alignment vertical="center" wrapText="1"/>
    </xf>
    <xf numFmtId="0" fontId="1" fillId="0" borderId="0" xfId="0" applyFont="1" applyBorder="1" applyAlignment="1">
      <alignment horizontal="center" vertical="center" wrapText="1"/>
    </xf>
    <xf numFmtId="0" fontId="0" fillId="0" borderId="0" xfId="0" applyAlignment="1"/>
    <xf numFmtId="0" fontId="8" fillId="0" borderId="0" xfId="0" applyFont="1"/>
    <xf numFmtId="0" fontId="10" fillId="0" borderId="0" xfId="0" applyFont="1"/>
    <xf numFmtId="0" fontId="8" fillId="2" borderId="15" xfId="0" applyFont="1" applyFill="1" applyBorder="1" applyAlignment="1">
      <alignment horizontal="left" vertical="center" wrapText="1"/>
    </xf>
    <xf numFmtId="0" fontId="8" fillId="2" borderId="15" xfId="0" applyFont="1" applyFill="1" applyBorder="1" applyAlignment="1">
      <alignment horizontal="left"/>
    </xf>
    <xf numFmtId="49" fontId="8" fillId="2" borderId="15" xfId="0" applyNumberFormat="1" applyFont="1" applyFill="1" applyBorder="1" applyAlignment="1">
      <alignment horizontal="left" vertical="center" wrapText="1"/>
    </xf>
    <xf numFmtId="0" fontId="8" fillId="2" borderId="15" xfId="0" applyFont="1" applyFill="1" applyBorder="1" applyAlignment="1">
      <alignment horizontal="center" vertical="center"/>
    </xf>
    <xf numFmtId="0" fontId="1" fillId="0" borderId="0" xfId="0" applyFont="1" applyAlignment="1">
      <alignment vertical="center" wrapText="1"/>
    </xf>
    <xf numFmtId="0" fontId="0" fillId="0" borderId="0" xfId="0"/>
    <xf numFmtId="0" fontId="1" fillId="0" borderId="0" xfId="0" applyFont="1"/>
    <xf numFmtId="0" fontId="1" fillId="0" borderId="0" xfId="0" applyFont="1" applyAlignment="1">
      <alignment horizontal="center" vertical="center"/>
    </xf>
    <xf numFmtId="0" fontId="1" fillId="0" borderId="0" xfId="0" applyFont="1" applyBorder="1" applyAlignment="1">
      <alignment horizontal="left" vertical="center" wrapText="1"/>
    </xf>
    <xf numFmtId="0" fontId="1" fillId="0" borderId="0" xfId="0" applyFont="1" applyBorder="1"/>
    <xf numFmtId="0" fontId="1" fillId="0" borderId="0" xfId="0" applyFont="1" applyBorder="1" applyAlignment="1">
      <alignment horizontal="center" vertical="center"/>
    </xf>
    <xf numFmtId="1" fontId="11" fillId="2" borderId="28" xfId="0" applyNumberFormat="1" applyFont="1" applyFill="1" applyBorder="1" applyAlignment="1">
      <alignment horizontal="center" vertical="center"/>
    </xf>
    <xf numFmtId="0" fontId="8" fillId="2" borderId="28" xfId="0" applyFont="1" applyFill="1" applyBorder="1" applyAlignment="1">
      <alignment horizontal="left" vertical="center" wrapText="1"/>
    </xf>
    <xf numFmtId="49" fontId="8" fillId="2" borderId="15" xfId="0" applyNumberFormat="1" applyFont="1" applyFill="1" applyBorder="1" applyAlignment="1">
      <alignment horizontal="center" vertical="center"/>
    </xf>
    <xf numFmtId="49" fontId="8" fillId="4" borderId="15" xfId="0" applyNumberFormat="1" applyFont="1" applyFill="1" applyBorder="1" applyAlignment="1">
      <alignment horizontal="center" vertical="center"/>
    </xf>
    <xf numFmtId="0" fontId="8" fillId="4" borderId="15" xfId="0" applyFont="1" applyFill="1" applyBorder="1" applyAlignment="1">
      <alignment horizontal="center" vertical="center"/>
    </xf>
    <xf numFmtId="0" fontId="8" fillId="4" borderId="15" xfId="0" applyFont="1" applyFill="1" applyBorder="1" applyAlignment="1">
      <alignment horizontal="left" vertical="center" wrapText="1"/>
    </xf>
    <xf numFmtId="0" fontId="11" fillId="4" borderId="15" xfId="0" applyFont="1" applyFill="1" applyBorder="1" applyAlignment="1">
      <alignment horizontal="left" vertical="center" wrapText="1"/>
    </xf>
    <xf numFmtId="0" fontId="11" fillId="2" borderId="28" xfId="0" applyFont="1" applyFill="1" applyBorder="1" applyAlignment="1">
      <alignment horizontal="center" vertical="center"/>
    </xf>
    <xf numFmtId="0" fontId="1" fillId="0" borderId="0" xfId="0" applyFont="1" applyAlignment="1">
      <alignment horizontal="center" vertical="center" wrapText="1"/>
    </xf>
    <xf numFmtId="0" fontId="8" fillId="2" borderId="28" xfId="0" applyFont="1" applyFill="1" applyBorder="1" applyAlignment="1">
      <alignment horizontal="left" vertical="center"/>
    </xf>
    <xf numFmtId="0" fontId="9" fillId="2" borderId="15" xfId="0" applyFont="1" applyFill="1" applyBorder="1" applyAlignment="1">
      <alignment horizontal="left"/>
    </xf>
    <xf numFmtId="0" fontId="9" fillId="2" borderId="19" xfId="0" applyFont="1" applyFill="1" applyBorder="1"/>
    <xf numFmtId="0" fontId="8" fillId="2" borderId="29" xfId="0" applyFont="1" applyFill="1" applyBorder="1"/>
    <xf numFmtId="0" fontId="9" fillId="2" borderId="15" xfId="0" applyFont="1" applyFill="1" applyBorder="1" applyAlignment="1">
      <alignment horizontal="left" vertical="center"/>
    </xf>
    <xf numFmtId="0" fontId="8" fillId="2" borderId="15" xfId="0" applyNumberFormat="1" applyFont="1" applyFill="1" applyBorder="1" applyAlignment="1">
      <alignment horizontal="center" vertical="center"/>
    </xf>
    <xf numFmtId="10" fontId="11" fillId="2" borderId="15" xfId="0" applyNumberFormat="1" applyFont="1" applyFill="1" applyBorder="1" applyAlignment="1">
      <alignment horizontal="center" vertical="center"/>
    </xf>
    <xf numFmtId="0" fontId="11" fillId="2" borderId="15" xfId="0" applyFont="1" applyFill="1" applyBorder="1" applyAlignment="1">
      <alignment horizontal="center" vertical="center"/>
    </xf>
    <xf numFmtId="9" fontId="11" fillId="2" borderId="15" xfId="0" applyNumberFormat="1" applyFont="1" applyFill="1" applyBorder="1" applyAlignment="1">
      <alignment horizontal="center" vertical="center"/>
    </xf>
    <xf numFmtId="0" fontId="8" fillId="2" borderId="15" xfId="0" applyFont="1" applyFill="1" applyBorder="1" applyAlignment="1">
      <alignment horizontal="left" vertical="center"/>
    </xf>
    <xf numFmtId="0" fontId="8" fillId="2" borderId="15" xfId="0" applyFont="1" applyFill="1" applyBorder="1" applyAlignment="1">
      <alignment horizontal="center" vertical="center"/>
    </xf>
    <xf numFmtId="0" fontId="8" fillId="2" borderId="15" xfId="0" applyFont="1" applyFill="1" applyBorder="1" applyAlignment="1">
      <alignment horizontal="left" vertical="center" wrapText="1"/>
    </xf>
    <xf numFmtId="0" fontId="13" fillId="0" borderId="0" xfId="0" applyFont="1" applyAlignment="1">
      <alignment vertical="center" wrapText="1"/>
    </xf>
    <xf numFmtId="0" fontId="8" fillId="2" borderId="15" xfId="0" applyFont="1" applyFill="1" applyBorder="1" applyAlignment="1">
      <alignment horizontal="left" vertical="top" wrapText="1"/>
    </xf>
    <xf numFmtId="0" fontId="8" fillId="2" borderId="15" xfId="0" applyFont="1" applyFill="1" applyBorder="1" applyAlignment="1">
      <alignment horizontal="left" vertical="top"/>
    </xf>
    <xf numFmtId="0" fontId="8" fillId="2" borderId="15" xfId="0" applyFont="1" applyFill="1" applyBorder="1" applyAlignment="1">
      <alignment vertical="top"/>
    </xf>
    <xf numFmtId="0" fontId="8" fillId="2" borderId="15" xfId="0" applyFont="1" applyFill="1" applyBorder="1" applyAlignment="1">
      <alignment vertical="top" wrapText="1"/>
    </xf>
    <xf numFmtId="0" fontId="8" fillId="2" borderId="15" xfId="0" applyFont="1" applyFill="1" applyBorder="1" applyAlignment="1">
      <alignment horizontal="center" vertical="center" wrapText="1"/>
    </xf>
    <xf numFmtId="0" fontId="8" fillId="2" borderId="0" xfId="0" applyFont="1" applyFill="1"/>
    <xf numFmtId="0" fontId="8" fillId="0" borderId="0" xfId="0" applyFont="1" applyAlignment="1">
      <alignment horizontal="center"/>
    </xf>
    <xf numFmtId="0" fontId="8" fillId="0" borderId="0" xfId="0" applyFont="1" applyAlignment="1">
      <alignment horizontal="right" vertical="center"/>
    </xf>
    <xf numFmtId="0" fontId="8" fillId="0" borderId="0" xfId="0" applyFont="1" applyAlignment="1">
      <alignment horizontal="left" vertical="center" wrapText="1"/>
    </xf>
    <xf numFmtId="0" fontId="9" fillId="0" borderId="0" xfId="0" applyFont="1" applyAlignment="1">
      <alignment horizontal="center" vertical="center"/>
    </xf>
    <xf numFmtId="0" fontId="8" fillId="0" borderId="0" xfId="0" applyFont="1" applyAlignment="1">
      <alignment horizontal="center" vertical="center"/>
    </xf>
    <xf numFmtId="0" fontId="8" fillId="0" borderId="0" xfId="0" applyFont="1" applyBorder="1"/>
    <xf numFmtId="0" fontId="8" fillId="0" borderId="0" xfId="0" applyFont="1" applyBorder="1" applyAlignment="1">
      <alignment horizontal="center"/>
    </xf>
    <xf numFmtId="0" fontId="9" fillId="0" borderId="0" xfId="0" applyFont="1"/>
    <xf numFmtId="0" fontId="8" fillId="2" borderId="15" xfId="0" applyFont="1" applyFill="1" applyBorder="1" applyAlignment="1">
      <alignment horizontal="left" wrapText="1"/>
    </xf>
    <xf numFmtId="0" fontId="8" fillId="0" borderId="15" xfId="0" applyFont="1" applyBorder="1" applyAlignment="1">
      <alignment horizontal="center" vertical="center" wrapText="1"/>
    </xf>
    <xf numFmtId="49" fontId="8" fillId="2" borderId="15" xfId="0" applyNumberFormat="1" applyFont="1" applyFill="1" applyBorder="1" applyAlignment="1">
      <alignment horizontal="left" vertical="top" wrapText="1"/>
    </xf>
    <xf numFmtId="0" fontId="9" fillId="2" borderId="19" xfId="0" applyFont="1" applyFill="1" applyBorder="1" applyAlignment="1">
      <alignment horizontal="left" vertical="center"/>
    </xf>
    <xf numFmtId="0" fontId="9" fillId="2" borderId="29" xfId="0" applyFont="1" applyFill="1" applyBorder="1" applyAlignment="1">
      <alignment horizontal="left" vertical="center"/>
    </xf>
    <xf numFmtId="0" fontId="11" fillId="2" borderId="15" xfId="0" applyNumberFormat="1" applyFont="1" applyFill="1" applyBorder="1" applyAlignment="1">
      <alignment horizontal="center" vertical="center"/>
    </xf>
    <xf numFmtId="9" fontId="11" fillId="2" borderId="15" xfId="2" applyFont="1" applyFill="1" applyBorder="1" applyAlignment="1">
      <alignment horizontal="center" vertical="center"/>
    </xf>
    <xf numFmtId="0" fontId="8" fillId="0" borderId="15" xfId="0" applyFont="1" applyBorder="1" applyAlignment="1">
      <alignment horizontal="center" vertical="center"/>
    </xf>
    <xf numFmtId="0" fontId="11" fillId="0" borderId="15" xfId="0" applyFont="1" applyBorder="1" applyAlignment="1">
      <alignment horizontal="center" vertical="center"/>
    </xf>
    <xf numFmtId="0" fontId="11" fillId="0" borderId="0" xfId="0" applyFont="1"/>
    <xf numFmtId="9" fontId="11" fillId="2" borderId="15" xfId="2" applyNumberFormat="1" applyFont="1" applyFill="1" applyBorder="1" applyAlignment="1">
      <alignment horizontal="center" vertical="center"/>
    </xf>
    <xf numFmtId="0" fontId="9" fillId="2" borderId="19" xfId="0" applyFont="1" applyFill="1" applyBorder="1" applyAlignment="1">
      <alignment horizontal="center" vertical="center"/>
    </xf>
    <xf numFmtId="0" fontId="8" fillId="2" borderId="29" xfId="0" applyFont="1" applyFill="1" applyBorder="1" applyAlignment="1">
      <alignment horizontal="center" vertical="center"/>
    </xf>
    <xf numFmtId="0" fontId="8" fillId="0" borderId="0" xfId="0" applyFont="1" applyBorder="1" applyAlignment="1">
      <alignment vertical="center" wrapText="1"/>
    </xf>
    <xf numFmtId="0" fontId="8" fillId="0" borderId="0" xfId="0" applyFont="1" applyBorder="1" applyAlignment="1">
      <alignment vertical="center"/>
    </xf>
    <xf numFmtId="49" fontId="9" fillId="2" borderId="15" xfId="0" applyNumberFormat="1" applyFont="1" applyFill="1" applyBorder="1" applyAlignment="1">
      <alignment horizontal="left" vertical="top" wrapText="1"/>
    </xf>
    <xf numFmtId="49" fontId="1" fillId="0" borderId="0" xfId="0" applyNumberFormat="1" applyFont="1" applyAlignment="1">
      <alignment wrapText="1"/>
    </xf>
    <xf numFmtId="49" fontId="1" fillId="0" borderId="0" xfId="0" applyNumberFormat="1" applyFont="1" applyAlignment="1">
      <alignment horizontal="left" vertical="center" wrapText="1"/>
    </xf>
    <xf numFmtId="0" fontId="1" fillId="0" borderId="0" xfId="0" applyFont="1" applyAlignment="1">
      <alignment horizontal="left" vertical="top"/>
    </xf>
    <xf numFmtId="0" fontId="1" fillId="0" borderId="0" xfId="0" applyFont="1" applyAlignment="1">
      <alignment horizontal="left" vertical="top" wrapText="1"/>
    </xf>
    <xf numFmtId="0" fontId="1" fillId="0" borderId="2" xfId="0" applyFont="1" applyBorder="1"/>
    <xf numFmtId="0" fontId="1" fillId="0" borderId="2" xfId="0" applyFont="1" applyBorder="1" applyAlignment="1">
      <alignment horizontal="center" vertical="center" wrapText="1"/>
    </xf>
    <xf numFmtId="0" fontId="8" fillId="2" borderId="15" xfId="0" applyFont="1" applyFill="1" applyBorder="1" applyAlignment="1">
      <alignment horizontal="left" vertical="center"/>
    </xf>
    <xf numFmtId="0" fontId="8" fillId="2" borderId="15" xfId="0" applyFont="1" applyFill="1" applyBorder="1" applyAlignment="1">
      <alignment horizontal="left" vertical="top"/>
    </xf>
    <xf numFmtId="0" fontId="8" fillId="2" borderId="15" xfId="0" applyFont="1" applyFill="1" applyBorder="1" applyAlignment="1">
      <alignment horizontal="center" vertical="center"/>
    </xf>
    <xf numFmtId="0" fontId="8" fillId="2" borderId="15" xfId="0" applyFont="1" applyFill="1" applyBorder="1" applyAlignment="1">
      <alignment horizontal="left" vertical="top" wrapText="1"/>
    </xf>
    <xf numFmtId="0" fontId="8" fillId="2" borderId="15" xfId="0" applyFont="1" applyFill="1" applyBorder="1" applyAlignment="1">
      <alignment horizontal="center" vertical="center" wrapText="1"/>
    </xf>
    <xf numFmtId="49" fontId="8" fillId="2" borderId="15" xfId="0" applyNumberFormat="1" applyFont="1" applyFill="1" applyBorder="1" applyAlignment="1">
      <alignment horizontal="left" vertical="top" wrapText="1"/>
    </xf>
    <xf numFmtId="0" fontId="8" fillId="0" borderId="15" xfId="0" applyFont="1" applyBorder="1" applyAlignment="1">
      <alignment horizontal="left" vertical="center" wrapText="1"/>
    </xf>
    <xf numFmtId="0" fontId="8" fillId="0" borderId="0" xfId="0" applyFont="1" applyBorder="1" applyAlignment="1">
      <alignment horizontal="left" vertical="center" wrapText="1"/>
    </xf>
    <xf numFmtId="0" fontId="1" fillId="2" borderId="15" xfId="0" applyFont="1" applyFill="1" applyBorder="1" applyAlignment="1">
      <alignment horizontal="left" vertical="center" wrapText="1"/>
    </xf>
    <xf numFmtId="0" fontId="1" fillId="0" borderId="15" xfId="0" applyFont="1" applyBorder="1" applyAlignment="1">
      <alignment horizontal="left" vertical="center" wrapText="1"/>
    </xf>
    <xf numFmtId="0" fontId="1" fillId="2" borderId="15" xfId="0" applyFont="1" applyFill="1" applyBorder="1" applyAlignment="1">
      <alignment horizontal="left" vertical="top" wrapText="1"/>
    </xf>
    <xf numFmtId="0" fontId="1" fillId="0" borderId="15" xfId="0" applyFont="1" applyFill="1" applyBorder="1" applyAlignment="1">
      <alignment horizontal="left" vertical="top" wrapText="1"/>
    </xf>
    <xf numFmtId="0" fontId="2" fillId="2" borderId="15" xfId="0" applyFont="1" applyFill="1" applyBorder="1" applyAlignment="1">
      <alignment horizontal="center" vertical="center"/>
    </xf>
    <xf numFmtId="0" fontId="2" fillId="0" borderId="15" xfId="0" applyNumberFormat="1" applyFont="1" applyBorder="1" applyAlignment="1">
      <alignment horizontal="center" vertical="center" wrapText="1"/>
    </xf>
    <xf numFmtId="0" fontId="2" fillId="0" borderId="15" xfId="0" applyFont="1" applyBorder="1" applyAlignment="1">
      <alignment horizontal="center" vertical="center"/>
    </xf>
    <xf numFmtId="0" fontId="2" fillId="0" borderId="15" xfId="0" applyFont="1" applyBorder="1" applyAlignment="1">
      <alignment horizontal="center"/>
    </xf>
    <xf numFmtId="0" fontId="2" fillId="0" borderId="15" xfId="0" applyNumberFormat="1" applyFont="1" applyBorder="1" applyAlignment="1">
      <alignment horizontal="center"/>
    </xf>
    <xf numFmtId="0" fontId="2" fillId="0" borderId="0" xfId="0" applyFont="1" applyAlignment="1">
      <alignment horizontal="center"/>
    </xf>
    <xf numFmtId="0" fontId="15" fillId="2" borderId="15" xfId="1" applyFont="1" applyFill="1" applyBorder="1" applyAlignment="1">
      <alignment horizontal="center" vertical="center"/>
    </xf>
    <xf numFmtId="0" fontId="15" fillId="2" borderId="15" xfId="1" applyFont="1" applyFill="1" applyBorder="1" applyAlignment="1">
      <alignment horizontal="center" vertical="center" wrapText="1"/>
    </xf>
    <xf numFmtId="0" fontId="2" fillId="2" borderId="15" xfId="0" applyFont="1" applyFill="1" applyBorder="1" applyAlignment="1">
      <alignment horizontal="center" vertical="center" wrapText="1"/>
    </xf>
    <xf numFmtId="0" fontId="1" fillId="2" borderId="15" xfId="0" applyFont="1" applyFill="1" applyBorder="1" applyAlignment="1">
      <alignment vertical="center"/>
    </xf>
    <xf numFmtId="0" fontId="1" fillId="0" borderId="0" xfId="0" applyFont="1" applyAlignment="1">
      <alignment horizontal="left" vertical="center"/>
    </xf>
    <xf numFmtId="0" fontId="2" fillId="0" borderId="0" xfId="0" applyFont="1" applyBorder="1" applyAlignment="1">
      <alignment horizontal="center" vertical="center"/>
    </xf>
    <xf numFmtId="0" fontId="2" fillId="0" borderId="0" xfId="0" applyFont="1" applyBorder="1" applyAlignment="1">
      <alignment horizontal="center"/>
    </xf>
    <xf numFmtId="0" fontId="2" fillId="0" borderId="0" xfId="0" applyNumberFormat="1" applyFont="1" applyBorder="1" applyAlignment="1">
      <alignment horizontal="center"/>
    </xf>
    <xf numFmtId="0" fontId="11" fillId="0" borderId="15" xfId="0" applyFont="1" applyBorder="1" applyAlignment="1">
      <alignment horizontal="center" vertical="center" wrapText="1"/>
    </xf>
    <xf numFmtId="0" fontId="8" fillId="2" borderId="30" xfId="0" applyFont="1" applyFill="1" applyBorder="1" applyAlignment="1">
      <alignment horizontal="center" vertical="center"/>
    </xf>
    <xf numFmtId="0" fontId="1" fillId="0" borderId="0" xfId="0" applyFont="1" applyAlignment="1">
      <alignment horizontal="left" vertical="center" wrapText="1"/>
    </xf>
    <xf numFmtId="0" fontId="1" fillId="2" borderId="1" xfId="0" applyFont="1" applyFill="1" applyBorder="1" applyAlignment="1">
      <alignment horizontal="left" vertical="center" wrapText="1"/>
    </xf>
    <xf numFmtId="0" fontId="1" fillId="0" borderId="1" xfId="0" applyFont="1" applyBorder="1" applyAlignment="1">
      <alignment horizontal="right" vertical="center" wrapText="1"/>
    </xf>
    <xf numFmtId="0" fontId="2" fillId="0" borderId="1" xfId="0" applyFont="1" applyBorder="1" applyAlignment="1">
      <alignment horizontal="center" vertical="center" wrapText="1"/>
    </xf>
    <xf numFmtId="49" fontId="1" fillId="0" borderId="1" xfId="0" applyNumberFormat="1" applyFont="1" applyBorder="1" applyAlignment="1">
      <alignment vertical="center" wrapText="1"/>
    </xf>
    <xf numFmtId="0" fontId="1" fillId="2" borderId="1" xfId="0" applyFont="1" applyFill="1" applyBorder="1" applyAlignment="1">
      <alignment horizontal="left" vertical="center"/>
    </xf>
    <xf numFmtId="0" fontId="8" fillId="2" borderId="30" xfId="0" applyFont="1" applyFill="1" applyBorder="1" applyAlignment="1">
      <alignment vertical="center"/>
    </xf>
    <xf numFmtId="0" fontId="8" fillId="2" borderId="30" xfId="0" applyFont="1" applyFill="1" applyBorder="1" applyAlignment="1">
      <alignment horizontal="center" vertical="center" wrapText="1"/>
    </xf>
    <xf numFmtId="0" fontId="8" fillId="2" borderId="30" xfId="0" applyFont="1" applyFill="1" applyBorder="1"/>
    <xf numFmtId="49" fontId="8" fillId="2" borderId="30" xfId="0" applyNumberFormat="1" applyFont="1" applyFill="1" applyBorder="1" applyAlignment="1">
      <alignment horizontal="left" vertical="center" wrapText="1"/>
    </xf>
    <xf numFmtId="0" fontId="0" fillId="0" borderId="35" xfId="0" applyBorder="1" applyAlignment="1">
      <alignment horizontal="left" vertical="center" wrapText="1"/>
    </xf>
    <xf numFmtId="0" fontId="8" fillId="2" borderId="19" xfId="0" applyFont="1" applyFill="1" applyBorder="1" applyAlignment="1">
      <alignment horizontal="left" vertical="center"/>
    </xf>
    <xf numFmtId="0" fontId="8" fillId="2" borderId="15" xfId="0" applyFont="1" applyFill="1" applyBorder="1" applyAlignment="1">
      <alignment horizontal="center" vertical="center"/>
    </xf>
    <xf numFmtId="0" fontId="8" fillId="0" borderId="0" xfId="0" applyFont="1" applyBorder="1" applyAlignment="1">
      <alignment horizontal="left" vertical="center" wrapText="1"/>
    </xf>
    <xf numFmtId="0" fontId="8" fillId="2" borderId="15" xfId="0" applyFont="1" applyFill="1" applyBorder="1" applyAlignment="1">
      <alignment horizontal="center" vertical="center" wrapText="1"/>
    </xf>
    <xf numFmtId="0" fontId="8" fillId="2" borderId="28" xfId="0" applyFont="1" applyFill="1" applyBorder="1" applyAlignment="1">
      <alignment horizontal="center" vertical="center"/>
    </xf>
    <xf numFmtId="0" fontId="1" fillId="0" borderId="0" xfId="0" applyFont="1" applyBorder="1" applyAlignment="1">
      <alignment horizontal="left" vertical="center" wrapText="1"/>
    </xf>
    <xf numFmtId="0" fontId="15" fillId="2" borderId="15" xfId="1" applyFont="1" applyFill="1" applyBorder="1" applyAlignment="1">
      <alignment horizontal="center"/>
    </xf>
    <xf numFmtId="0" fontId="15" fillId="2" borderId="15" xfId="1" applyFont="1" applyFill="1" applyBorder="1" applyAlignment="1">
      <alignment horizontal="center" wrapText="1"/>
    </xf>
    <xf numFmtId="0" fontId="8" fillId="2" borderId="25" xfId="0" applyFont="1" applyFill="1" applyBorder="1" applyAlignment="1">
      <alignment vertical="center"/>
    </xf>
    <xf numFmtId="0" fontId="8" fillId="2" borderId="27" xfId="0" applyFont="1" applyFill="1" applyBorder="1" applyAlignment="1">
      <alignment vertical="center"/>
    </xf>
    <xf numFmtId="0" fontId="1" fillId="0" borderId="38" xfId="0" applyFont="1" applyBorder="1"/>
    <xf numFmtId="0" fontId="1" fillId="0" borderId="38" xfId="0" applyFont="1" applyBorder="1" applyAlignment="1">
      <alignment horizontal="center" vertical="center" wrapText="1"/>
    </xf>
    <xf numFmtId="0" fontId="1" fillId="0" borderId="1" xfId="0" applyFont="1" applyBorder="1" applyAlignment="1">
      <alignment horizontal="center" vertical="center"/>
    </xf>
    <xf numFmtId="49" fontId="1" fillId="0" borderId="1" xfId="0" applyNumberFormat="1" applyFont="1" applyBorder="1" applyAlignment="1">
      <alignment horizontal="center" vertical="center" wrapText="1"/>
    </xf>
    <xf numFmtId="0" fontId="1" fillId="0" borderId="1" xfId="0" applyFont="1" applyBorder="1" applyAlignment="1">
      <alignment horizontal="right" vertical="center"/>
    </xf>
    <xf numFmtId="0" fontId="1" fillId="0" borderId="4" xfId="0" applyFont="1" applyBorder="1" applyAlignment="1">
      <alignment horizontal="center" vertical="center"/>
    </xf>
    <xf numFmtId="49" fontId="1" fillId="0" borderId="0" xfId="0" applyNumberFormat="1" applyFont="1" applyBorder="1" applyAlignment="1">
      <alignment wrapText="1"/>
    </xf>
    <xf numFmtId="0" fontId="1" fillId="0" borderId="0" xfId="0" applyFont="1" applyBorder="1" applyAlignment="1">
      <alignment horizontal="right" vertical="center"/>
    </xf>
    <xf numFmtId="0" fontId="1" fillId="0" borderId="0" xfId="0" applyFont="1" applyBorder="1" applyAlignment="1">
      <alignment vertical="center"/>
    </xf>
    <xf numFmtId="49" fontId="1" fillId="0" borderId="0" xfId="0" applyNumberFormat="1" applyFont="1" applyBorder="1" applyAlignment="1">
      <alignment horizontal="center" vertical="center" wrapText="1"/>
    </xf>
    <xf numFmtId="0" fontId="1" fillId="0" borderId="0" xfId="0" applyFont="1" applyBorder="1" applyAlignment="1">
      <alignment horizontal="right" vertical="center" wrapText="1"/>
    </xf>
    <xf numFmtId="0" fontId="8" fillId="2" borderId="15" xfId="0" applyFont="1" applyFill="1" applyBorder="1"/>
    <xf numFmtId="0" fontId="8" fillId="0" borderId="24" xfId="0" applyFont="1" applyBorder="1" applyAlignment="1">
      <alignment horizontal="left" vertical="center" wrapText="1"/>
    </xf>
    <xf numFmtId="0" fontId="8" fillId="0" borderId="22" xfId="0" applyFont="1" applyBorder="1" applyAlignment="1">
      <alignment horizontal="left" vertical="center" wrapText="1"/>
    </xf>
    <xf numFmtId="0" fontId="8" fillId="0" borderId="25" xfId="0" applyFont="1" applyBorder="1" applyAlignment="1">
      <alignment horizontal="left" vertical="center" wrapText="1"/>
    </xf>
    <xf numFmtId="0" fontId="8" fillId="0" borderId="26" xfId="0" applyFont="1" applyBorder="1" applyAlignment="1">
      <alignment horizontal="left" vertical="center" wrapText="1"/>
    </xf>
    <xf numFmtId="0" fontId="8" fillId="0" borderId="23" xfId="0" applyFont="1" applyBorder="1" applyAlignment="1">
      <alignment horizontal="left" vertical="center" wrapText="1"/>
    </xf>
    <xf numFmtId="0" fontId="8" fillId="0" borderId="27" xfId="0" applyFont="1" applyBorder="1" applyAlignment="1">
      <alignment horizontal="left" vertical="center" wrapText="1"/>
    </xf>
    <xf numFmtId="0" fontId="8" fillId="2" borderId="19" xfId="0" applyFont="1" applyFill="1" applyBorder="1" applyAlignment="1">
      <alignment horizontal="left" vertical="center" wrapText="1"/>
    </xf>
    <xf numFmtId="0" fontId="8" fillId="2" borderId="20" xfId="0" applyFont="1" applyFill="1" applyBorder="1" applyAlignment="1">
      <alignment horizontal="left" vertical="center" wrapText="1"/>
    </xf>
    <xf numFmtId="0" fontId="8" fillId="2" borderId="21" xfId="0" applyFont="1" applyFill="1" applyBorder="1" applyAlignment="1">
      <alignment horizontal="left" vertical="center" wrapText="1"/>
    </xf>
    <xf numFmtId="0" fontId="8" fillId="2" borderId="19" xfId="0" applyFont="1" applyFill="1" applyBorder="1" applyAlignment="1">
      <alignment horizontal="left" vertical="center"/>
    </xf>
    <xf numFmtId="0" fontId="8" fillId="2" borderId="20" xfId="0" applyFont="1" applyFill="1" applyBorder="1" applyAlignment="1">
      <alignment horizontal="left" vertical="center"/>
    </xf>
    <xf numFmtId="0" fontId="8" fillId="2" borderId="21" xfId="0" applyFont="1" applyFill="1" applyBorder="1" applyAlignment="1">
      <alignment horizontal="left" vertical="center"/>
    </xf>
    <xf numFmtId="0" fontId="8" fillId="2" borderId="15" xfId="0" applyFont="1" applyFill="1" applyBorder="1" applyAlignment="1">
      <alignment horizontal="left" vertical="center"/>
    </xf>
    <xf numFmtId="0" fontId="8" fillId="2" borderId="15" xfId="0" applyFont="1" applyFill="1" applyBorder="1" applyAlignment="1">
      <alignment horizontal="left" vertical="center" wrapText="1"/>
    </xf>
    <xf numFmtId="0" fontId="9" fillId="2" borderId="15" xfId="0" applyFont="1" applyFill="1" applyBorder="1" applyAlignment="1">
      <alignment horizontal="center" vertical="center"/>
    </xf>
    <xf numFmtId="0" fontId="8" fillId="4" borderId="15" xfId="0" applyFont="1" applyFill="1" applyBorder="1" applyAlignment="1">
      <alignment horizontal="left" vertical="center"/>
    </xf>
    <xf numFmtId="49" fontId="8" fillId="2" borderId="15" xfId="0" applyNumberFormat="1" applyFont="1" applyFill="1" applyBorder="1" applyAlignment="1">
      <alignment horizontal="center" vertical="center"/>
    </xf>
    <xf numFmtId="0" fontId="8" fillId="2" borderId="15" xfId="0" applyFont="1" applyFill="1" applyBorder="1" applyAlignment="1">
      <alignment horizontal="center" vertical="center"/>
    </xf>
    <xf numFmtId="0" fontId="9" fillId="0" borderId="15" xfId="0" applyFont="1" applyBorder="1" applyAlignment="1">
      <alignment horizontal="left" vertical="center" wrapText="1"/>
    </xf>
    <xf numFmtId="0" fontId="8" fillId="2" borderId="15" xfId="0" applyFont="1" applyFill="1" applyBorder="1" applyAlignment="1">
      <alignment horizontal="left" vertical="top"/>
    </xf>
    <xf numFmtId="49" fontId="8" fillId="2" borderId="15" xfId="0" applyNumberFormat="1" applyFont="1" applyFill="1" applyBorder="1" applyAlignment="1">
      <alignment horizontal="left" vertical="center" wrapText="1"/>
    </xf>
    <xf numFmtId="0" fontId="9" fillId="2" borderId="15" xfId="0" applyFont="1" applyFill="1" applyBorder="1" applyAlignment="1">
      <alignment horizontal="center" vertical="center" wrapText="1"/>
    </xf>
    <xf numFmtId="0" fontId="12" fillId="3" borderId="15" xfId="0" applyFont="1" applyFill="1" applyBorder="1" applyAlignment="1">
      <alignment horizontal="center" vertical="center"/>
    </xf>
    <xf numFmtId="0" fontId="8" fillId="0" borderId="15" xfId="0" applyFont="1" applyBorder="1" applyAlignment="1">
      <alignment horizontal="left" vertical="center" wrapText="1"/>
    </xf>
    <xf numFmtId="0" fontId="6" fillId="3" borderId="16" xfId="0" applyFont="1" applyFill="1" applyBorder="1" applyAlignment="1">
      <alignment horizontal="center" vertical="center"/>
    </xf>
    <xf numFmtId="0" fontId="6" fillId="3" borderId="17" xfId="0" applyFont="1" applyFill="1" applyBorder="1" applyAlignment="1">
      <alignment horizontal="center" vertical="center"/>
    </xf>
    <xf numFmtId="0" fontId="6" fillId="3" borderId="18" xfId="0" applyFont="1" applyFill="1" applyBorder="1" applyAlignment="1">
      <alignment horizontal="center" vertical="center"/>
    </xf>
    <xf numFmtId="0" fontId="11" fillId="2" borderId="19" xfId="0" applyFont="1" applyFill="1" applyBorder="1" applyAlignment="1">
      <alignment horizontal="center" vertical="center"/>
    </xf>
    <xf numFmtId="0" fontId="11" fillId="2" borderId="21" xfId="0" applyFont="1" applyFill="1" applyBorder="1" applyAlignment="1">
      <alignment horizontal="center" vertical="center"/>
    </xf>
    <xf numFmtId="0" fontId="8" fillId="0" borderId="0" xfId="0" applyFont="1" applyBorder="1" applyAlignment="1">
      <alignment horizontal="left" vertical="center" wrapText="1"/>
    </xf>
    <xf numFmtId="0" fontId="8" fillId="2" borderId="15" xfId="0" applyFont="1" applyFill="1" applyBorder="1" applyAlignment="1">
      <alignment horizontal="left" vertical="top" wrapText="1"/>
    </xf>
    <xf numFmtId="0" fontId="8" fillId="4" borderId="15" xfId="0" applyFont="1" applyFill="1" applyBorder="1" applyAlignment="1">
      <alignment horizontal="center" vertical="center" wrapText="1"/>
    </xf>
    <xf numFmtId="0" fontId="8" fillId="4" borderId="15" xfId="0" applyFont="1" applyFill="1" applyBorder="1" applyAlignment="1">
      <alignment horizontal="center" vertical="center"/>
    </xf>
    <xf numFmtId="0" fontId="8" fillId="4" borderId="30" xfId="0" applyFont="1" applyFill="1" applyBorder="1" applyAlignment="1">
      <alignment horizontal="center" vertical="center"/>
    </xf>
    <xf numFmtId="0" fontId="8" fillId="4" borderId="28" xfId="0" applyFont="1" applyFill="1" applyBorder="1" applyAlignment="1">
      <alignment horizontal="center" vertical="center"/>
    </xf>
    <xf numFmtId="0" fontId="8" fillId="0" borderId="19" xfId="0" applyFont="1" applyBorder="1" applyAlignment="1">
      <alignment horizontal="left" vertical="center" wrapText="1"/>
    </xf>
    <xf numFmtId="0" fontId="8" fillId="0" borderId="21" xfId="0" applyFont="1" applyBorder="1" applyAlignment="1">
      <alignment horizontal="left" vertical="center" wrapText="1"/>
    </xf>
    <xf numFmtId="0" fontId="8" fillId="0" borderId="20" xfId="0" applyFont="1" applyBorder="1" applyAlignment="1">
      <alignment horizontal="left" vertical="center" wrapText="1"/>
    </xf>
    <xf numFmtId="0" fontId="8" fillId="2" borderId="15" xfId="0" applyFont="1" applyFill="1" applyBorder="1" applyAlignment="1">
      <alignment horizontal="left"/>
    </xf>
    <xf numFmtId="0" fontId="9" fillId="2" borderId="15" xfId="0" applyFont="1" applyFill="1" applyBorder="1" applyAlignment="1">
      <alignment horizontal="center"/>
    </xf>
    <xf numFmtId="0" fontId="8" fillId="2" borderId="15" xfId="0" applyFont="1" applyFill="1" applyBorder="1" applyAlignment="1">
      <alignment vertical="center" wrapText="1"/>
    </xf>
    <xf numFmtId="0" fontId="6" fillId="3" borderId="15" xfId="0" applyFont="1" applyFill="1" applyBorder="1" applyAlignment="1">
      <alignment horizontal="center" vertical="center"/>
    </xf>
    <xf numFmtId="0" fontId="8" fillId="4" borderId="15" xfId="0" applyFont="1" applyFill="1" applyBorder="1" applyAlignment="1">
      <alignment horizontal="left" vertical="center" wrapText="1"/>
    </xf>
    <xf numFmtId="0" fontId="8" fillId="2" borderId="15" xfId="0" applyFont="1" applyFill="1" applyBorder="1" applyAlignment="1">
      <alignment horizontal="center" vertical="center" wrapText="1"/>
    </xf>
    <xf numFmtId="0" fontId="8" fillId="4" borderId="31" xfId="0" applyFont="1" applyFill="1" applyBorder="1" applyAlignment="1">
      <alignment horizontal="center" vertical="center"/>
    </xf>
    <xf numFmtId="0" fontId="8" fillId="2" borderId="30" xfId="0" applyFont="1" applyFill="1" applyBorder="1" applyAlignment="1">
      <alignment horizontal="left" vertical="top"/>
    </xf>
    <xf numFmtId="0" fontId="8" fillId="2" borderId="28" xfId="0" applyFont="1" applyFill="1" applyBorder="1" applyAlignment="1">
      <alignment horizontal="left" vertical="top"/>
    </xf>
    <xf numFmtId="49" fontId="8" fillId="2" borderId="24" xfId="0" applyNumberFormat="1" applyFont="1" applyFill="1" applyBorder="1" applyAlignment="1">
      <alignment horizontal="left" vertical="center" wrapText="1"/>
    </xf>
    <xf numFmtId="49" fontId="8" fillId="2" borderId="22" xfId="0" applyNumberFormat="1" applyFont="1" applyFill="1" applyBorder="1" applyAlignment="1">
      <alignment horizontal="left" vertical="center" wrapText="1"/>
    </xf>
    <xf numFmtId="49" fontId="8" fillId="2" borderId="25" xfId="0" applyNumberFormat="1" applyFont="1" applyFill="1" applyBorder="1" applyAlignment="1">
      <alignment horizontal="left" vertical="center" wrapText="1"/>
    </xf>
    <xf numFmtId="49" fontId="8" fillId="2" borderId="26" xfId="0" applyNumberFormat="1" applyFont="1" applyFill="1" applyBorder="1" applyAlignment="1">
      <alignment horizontal="left" vertical="center" wrapText="1"/>
    </xf>
    <xf numFmtId="49" fontId="8" fillId="2" borderId="23" xfId="0" applyNumberFormat="1" applyFont="1" applyFill="1" applyBorder="1" applyAlignment="1">
      <alignment horizontal="left" vertical="center" wrapText="1"/>
    </xf>
    <xf numFmtId="49" fontId="8" fillId="2" borderId="27" xfId="0" applyNumberFormat="1" applyFont="1" applyFill="1" applyBorder="1" applyAlignment="1">
      <alignment horizontal="left" vertical="center" wrapText="1"/>
    </xf>
    <xf numFmtId="0" fontId="8" fillId="2" borderId="30" xfId="0" applyFont="1" applyFill="1" applyBorder="1" applyAlignment="1">
      <alignment horizontal="center" vertical="center"/>
    </xf>
    <xf numFmtId="0" fontId="8" fillId="2" borderId="28" xfId="0" applyFont="1" applyFill="1" applyBorder="1" applyAlignment="1">
      <alignment horizontal="center" vertical="center"/>
    </xf>
    <xf numFmtId="0" fontId="1" fillId="0" borderId="1" xfId="0" applyFont="1" applyBorder="1" applyAlignment="1">
      <alignment horizontal="center" vertical="center"/>
    </xf>
    <xf numFmtId="0" fontId="1" fillId="0" borderId="2" xfId="0" applyFont="1" applyBorder="1" applyAlignment="1">
      <alignment horizontal="center" vertical="center" wrapText="1"/>
    </xf>
    <xf numFmtId="0" fontId="1" fillId="0" borderId="38" xfId="0" applyFont="1" applyBorder="1" applyAlignment="1">
      <alignment horizontal="center" vertical="center" wrapText="1"/>
    </xf>
    <xf numFmtId="0" fontId="1" fillId="0" borderId="0" xfId="0" applyFont="1" applyAlignment="1">
      <alignment horizontal="left" vertical="center"/>
    </xf>
    <xf numFmtId="49" fontId="1" fillId="0" borderId="2" xfId="0" applyNumberFormat="1" applyFont="1" applyBorder="1" applyAlignment="1">
      <alignment horizontal="center" vertical="center" wrapText="1"/>
    </xf>
    <xf numFmtId="49" fontId="1" fillId="0" borderId="38" xfId="0" applyNumberFormat="1" applyFont="1" applyBorder="1" applyAlignment="1">
      <alignment horizontal="center" vertical="center" wrapText="1"/>
    </xf>
    <xf numFmtId="0" fontId="1" fillId="0" borderId="2" xfId="0" applyFont="1" applyBorder="1" applyAlignment="1">
      <alignment horizontal="center" vertical="center"/>
    </xf>
    <xf numFmtId="0" fontId="1" fillId="0" borderId="38" xfId="0" applyFont="1" applyBorder="1" applyAlignment="1">
      <alignment horizontal="center" vertical="center"/>
    </xf>
    <xf numFmtId="0" fontId="1" fillId="0" borderId="4" xfId="0" applyFont="1" applyBorder="1" applyAlignment="1">
      <alignment horizontal="center" vertical="center"/>
    </xf>
    <xf numFmtId="0" fontId="1" fillId="0" borderId="5" xfId="0" applyFont="1" applyBorder="1" applyAlignment="1">
      <alignment horizontal="center" vertical="center"/>
    </xf>
    <xf numFmtId="0" fontId="1" fillId="0" borderId="3" xfId="0" applyFont="1" applyBorder="1" applyAlignment="1">
      <alignment horizontal="center" vertical="center"/>
    </xf>
    <xf numFmtId="0" fontId="1" fillId="0" borderId="2" xfId="0" applyFont="1" applyBorder="1" applyAlignment="1">
      <alignment horizontal="left" vertical="center" wrapText="1"/>
    </xf>
    <xf numFmtId="0" fontId="1" fillId="0" borderId="39" xfId="0" applyFont="1" applyBorder="1" applyAlignment="1">
      <alignment horizontal="left" vertical="center" wrapText="1"/>
    </xf>
    <xf numFmtId="0" fontId="1" fillId="0" borderId="38" xfId="0" applyFont="1" applyBorder="1" applyAlignment="1">
      <alignment horizontal="left" vertical="center" wrapText="1"/>
    </xf>
    <xf numFmtId="49" fontId="1" fillId="0" borderId="1" xfId="0" applyNumberFormat="1" applyFont="1" applyBorder="1" applyAlignment="1">
      <alignment horizontal="center" vertical="center" wrapText="1"/>
    </xf>
    <xf numFmtId="0" fontId="1" fillId="0" borderId="1" xfId="0" applyFont="1" applyBorder="1" applyAlignment="1">
      <alignment horizontal="center" vertical="center" wrapText="1"/>
    </xf>
    <xf numFmtId="49" fontId="8" fillId="2" borderId="21" xfId="0" applyNumberFormat="1" applyFont="1" applyFill="1" applyBorder="1" applyAlignment="1">
      <alignment horizontal="left" vertical="center" wrapText="1"/>
    </xf>
    <xf numFmtId="0" fontId="8" fillId="0" borderId="24" xfId="0" applyFont="1" applyBorder="1" applyAlignment="1">
      <alignment horizontal="left" vertical="top" wrapText="1"/>
    </xf>
    <xf numFmtId="0" fontId="8" fillId="0" borderId="22" xfId="0" applyFont="1" applyBorder="1" applyAlignment="1">
      <alignment horizontal="left" vertical="top" wrapText="1"/>
    </xf>
    <xf numFmtId="0" fontId="8" fillId="0" borderId="25" xfId="0" applyFont="1" applyBorder="1" applyAlignment="1">
      <alignment horizontal="left" vertical="top" wrapText="1"/>
    </xf>
    <xf numFmtId="0" fontId="8" fillId="0" borderId="26" xfId="0" applyFont="1" applyBorder="1" applyAlignment="1">
      <alignment horizontal="left" vertical="top" wrapText="1"/>
    </xf>
    <xf numFmtId="0" fontId="8" fillId="0" borderId="23" xfId="0" applyFont="1" applyBorder="1" applyAlignment="1">
      <alignment horizontal="left" vertical="top" wrapText="1"/>
    </xf>
    <xf numFmtId="0" fontId="8" fillId="0" borderId="27" xfId="0" applyFont="1" applyBorder="1" applyAlignment="1">
      <alignment horizontal="left" vertical="top" wrapText="1"/>
    </xf>
    <xf numFmtId="0" fontId="8" fillId="2" borderId="1" xfId="0" applyFont="1" applyFill="1" applyBorder="1" applyAlignment="1">
      <alignment horizontal="center" vertical="center" wrapText="1"/>
    </xf>
    <xf numFmtId="0" fontId="8" fillId="2" borderId="24" xfId="0" applyFont="1" applyFill="1" applyBorder="1" applyAlignment="1">
      <alignment horizontal="center" vertical="center"/>
    </xf>
    <xf numFmtId="0" fontId="8" fillId="2" borderId="22" xfId="0" applyFont="1" applyFill="1" applyBorder="1" applyAlignment="1">
      <alignment horizontal="center" vertical="center"/>
    </xf>
    <xf numFmtId="0" fontId="8" fillId="2" borderId="25" xfId="0" applyFont="1" applyFill="1" applyBorder="1" applyAlignment="1">
      <alignment horizontal="center" vertical="center"/>
    </xf>
    <xf numFmtId="0" fontId="8" fillId="2" borderId="37" xfId="0" applyFont="1" applyFill="1" applyBorder="1" applyAlignment="1">
      <alignment horizontal="center" vertical="center"/>
    </xf>
    <xf numFmtId="0" fontId="8" fillId="2" borderId="0" xfId="0" applyFont="1" applyFill="1" applyBorder="1" applyAlignment="1">
      <alignment horizontal="center" vertical="center"/>
    </xf>
    <xf numFmtId="0" fontId="8" fillId="2" borderId="36" xfId="0" applyFont="1" applyFill="1" applyBorder="1" applyAlignment="1">
      <alignment horizontal="center" vertical="center"/>
    </xf>
    <xf numFmtId="49" fontId="8" fillId="2" borderId="15" xfId="0" applyNumberFormat="1" applyFont="1" applyFill="1" applyBorder="1" applyAlignment="1">
      <alignment horizontal="left" vertical="top" wrapText="1"/>
    </xf>
    <xf numFmtId="49" fontId="8" fillId="2" borderId="15" xfId="0" applyNumberFormat="1" applyFont="1" applyFill="1" applyBorder="1" applyAlignment="1">
      <alignment horizontal="center" vertical="center" wrapText="1"/>
    </xf>
    <xf numFmtId="0" fontId="8" fillId="2" borderId="30" xfId="0" applyFont="1" applyFill="1" applyBorder="1" applyAlignment="1">
      <alignment horizontal="center" vertical="center" wrapText="1"/>
    </xf>
    <xf numFmtId="0" fontId="8" fillId="2" borderId="28" xfId="0" applyFont="1" applyFill="1" applyBorder="1" applyAlignment="1">
      <alignment horizontal="center" vertical="center" wrapText="1"/>
    </xf>
    <xf numFmtId="0" fontId="15" fillId="2" borderId="15" xfId="1" applyFont="1" applyFill="1" applyBorder="1" applyAlignment="1">
      <alignment horizontal="left" vertical="top" wrapText="1"/>
    </xf>
    <xf numFmtId="0" fontId="6" fillId="3" borderId="32" xfId="0" applyFont="1" applyFill="1" applyBorder="1" applyAlignment="1">
      <alignment horizontal="center" vertical="center"/>
    </xf>
    <xf numFmtId="0" fontId="6" fillId="3" borderId="33" xfId="0" applyFont="1" applyFill="1" applyBorder="1" applyAlignment="1">
      <alignment horizontal="center" vertical="center"/>
    </xf>
    <xf numFmtId="0" fontId="6" fillId="3" borderId="34" xfId="0" applyFont="1" applyFill="1" applyBorder="1" applyAlignment="1">
      <alignment horizontal="center" vertical="center"/>
    </xf>
    <xf numFmtId="0" fontId="1" fillId="0" borderId="0" xfId="0" applyFont="1" applyAlignment="1">
      <alignment vertical="center" wrapText="1"/>
    </xf>
    <xf numFmtId="0" fontId="8" fillId="2" borderId="28" xfId="0" applyFont="1" applyFill="1" applyBorder="1" applyAlignment="1">
      <alignment horizontal="left" vertical="center" wrapText="1"/>
    </xf>
    <xf numFmtId="0" fontId="8" fillId="2" borderId="28" xfId="0" applyFont="1" applyFill="1" applyBorder="1" applyAlignment="1">
      <alignment horizontal="left" vertical="center"/>
    </xf>
    <xf numFmtId="0" fontId="8" fillId="2" borderId="30" xfId="0" applyFont="1" applyFill="1" applyBorder="1" applyAlignment="1">
      <alignment horizontal="center" vertical="top" wrapText="1"/>
    </xf>
    <xf numFmtId="0" fontId="8" fillId="2" borderId="28" xfId="0" applyFont="1" applyFill="1" applyBorder="1" applyAlignment="1">
      <alignment horizontal="center" vertical="top" wrapText="1"/>
    </xf>
    <xf numFmtId="49" fontId="8" fillId="2" borderId="30" xfId="0" applyNumberFormat="1" applyFont="1" applyFill="1" applyBorder="1" applyAlignment="1">
      <alignment horizontal="center" vertical="top" wrapText="1"/>
    </xf>
    <xf numFmtId="49" fontId="8" fillId="2" borderId="28" xfId="0" applyNumberFormat="1" applyFont="1" applyFill="1" applyBorder="1" applyAlignment="1">
      <alignment horizontal="center" vertical="top" wrapText="1"/>
    </xf>
    <xf numFmtId="49" fontId="8" fillId="2" borderId="28" xfId="0" applyNumberFormat="1" applyFont="1" applyFill="1" applyBorder="1" applyAlignment="1">
      <alignment horizontal="left" vertical="center" wrapText="1"/>
    </xf>
    <xf numFmtId="0" fontId="14" fillId="2" borderId="15" xfId="0" applyFont="1" applyFill="1" applyBorder="1" applyAlignment="1">
      <alignment horizontal="left" vertical="top" wrapText="1"/>
    </xf>
    <xf numFmtId="49" fontId="8" fillId="2" borderId="30" xfId="0" applyNumberFormat="1" applyFont="1" applyFill="1" applyBorder="1" applyAlignment="1">
      <alignment horizontal="left" vertical="top" wrapText="1"/>
    </xf>
    <xf numFmtId="49" fontId="8" fillId="2" borderId="28" xfId="0" applyNumberFormat="1" applyFont="1" applyFill="1" applyBorder="1" applyAlignment="1">
      <alignment horizontal="left" vertical="top" wrapText="1"/>
    </xf>
    <xf numFmtId="0" fontId="8" fillId="2" borderId="19" xfId="0" applyFont="1" applyFill="1" applyBorder="1" applyAlignment="1">
      <alignment horizontal="center" vertical="center"/>
    </xf>
    <xf numFmtId="0" fontId="8" fillId="2" borderId="20" xfId="0" applyFont="1" applyFill="1" applyBorder="1" applyAlignment="1">
      <alignment horizontal="center" vertical="center"/>
    </xf>
    <xf numFmtId="0" fontId="8" fillId="2" borderId="21" xfId="0" applyFont="1" applyFill="1" applyBorder="1" applyAlignment="1">
      <alignment horizontal="center" vertical="center"/>
    </xf>
    <xf numFmtId="0" fontId="8" fillId="2" borderId="31" xfId="0" applyFont="1" applyFill="1" applyBorder="1" applyAlignment="1">
      <alignment horizontal="center" vertical="center"/>
    </xf>
    <xf numFmtId="49" fontId="8" fillId="2" borderId="24" xfId="0" applyNumberFormat="1" applyFont="1" applyFill="1" applyBorder="1" applyAlignment="1">
      <alignment horizontal="left" vertical="top" wrapText="1"/>
    </xf>
    <xf numFmtId="49" fontId="8" fillId="2" borderId="22" xfId="0" applyNumberFormat="1" applyFont="1" applyFill="1" applyBorder="1" applyAlignment="1">
      <alignment horizontal="left" vertical="top" wrapText="1"/>
    </xf>
    <xf numFmtId="49" fontId="8" fillId="2" borderId="25" xfId="0" applyNumberFormat="1" applyFont="1" applyFill="1" applyBorder="1" applyAlignment="1">
      <alignment horizontal="left" vertical="top" wrapText="1"/>
    </xf>
    <xf numFmtId="49" fontId="8" fillId="2" borderId="26" xfId="0" applyNumberFormat="1" applyFont="1" applyFill="1" applyBorder="1" applyAlignment="1">
      <alignment horizontal="left" vertical="top" wrapText="1"/>
    </xf>
    <xf numFmtId="49" fontId="8" fillId="2" borderId="23" xfId="0" applyNumberFormat="1" applyFont="1" applyFill="1" applyBorder="1" applyAlignment="1">
      <alignment horizontal="left" vertical="top" wrapText="1"/>
    </xf>
    <xf numFmtId="49" fontId="8" fillId="2" borderId="27" xfId="0" applyNumberFormat="1" applyFont="1" applyFill="1" applyBorder="1" applyAlignment="1">
      <alignment horizontal="left" vertical="top" wrapText="1"/>
    </xf>
    <xf numFmtId="0" fontId="8" fillId="0" borderId="15" xfId="0" applyFont="1" applyBorder="1" applyAlignment="1">
      <alignment horizontal="left" vertical="top" wrapText="1"/>
    </xf>
    <xf numFmtId="0" fontId="8" fillId="0" borderId="15" xfId="0" applyFont="1" applyBorder="1" applyAlignment="1">
      <alignment horizontal="center" vertical="center" wrapText="1"/>
    </xf>
    <xf numFmtId="0" fontId="1" fillId="2" borderId="15" xfId="0" applyFont="1" applyFill="1" applyBorder="1" applyAlignment="1">
      <alignment vertical="center" wrapText="1"/>
    </xf>
    <xf numFmtId="0" fontId="1" fillId="2" borderId="15" xfId="0" applyFont="1" applyFill="1" applyBorder="1" applyAlignment="1">
      <alignment vertical="center"/>
    </xf>
    <xf numFmtId="49" fontId="1" fillId="2" borderId="15" xfId="0" applyNumberFormat="1" applyFont="1" applyFill="1" applyBorder="1" applyAlignment="1">
      <alignment vertical="center" wrapText="1"/>
    </xf>
    <xf numFmtId="0" fontId="1" fillId="2" borderId="15" xfId="0" applyFont="1" applyFill="1" applyBorder="1" applyAlignment="1">
      <alignment horizontal="left" vertical="center" wrapText="1"/>
    </xf>
    <xf numFmtId="0" fontId="9" fillId="0" borderId="23" xfId="0" applyFont="1" applyBorder="1" applyAlignment="1">
      <alignment horizontal="left" vertical="center" wrapText="1"/>
    </xf>
    <xf numFmtId="0" fontId="1" fillId="0" borderId="0" xfId="0" applyFont="1" applyAlignment="1">
      <alignment horizontal="left" vertical="center" wrapText="1"/>
    </xf>
    <xf numFmtId="0" fontId="1" fillId="2" borderId="1" xfId="0" applyFont="1" applyFill="1" applyBorder="1" applyAlignment="1">
      <alignment horizontal="left" vertical="center" wrapText="1"/>
    </xf>
    <xf numFmtId="0" fontId="1" fillId="0" borderId="1" xfId="0" applyFont="1" applyBorder="1" applyAlignment="1">
      <alignment horizontal="left" vertical="center" wrapText="1"/>
    </xf>
    <xf numFmtId="0" fontId="6" fillId="3" borderId="4" xfId="0" applyFont="1" applyFill="1" applyBorder="1" applyAlignment="1">
      <alignment horizontal="center" vertical="center" wrapText="1"/>
    </xf>
    <xf numFmtId="0" fontId="6" fillId="3" borderId="5" xfId="0" applyFont="1" applyFill="1" applyBorder="1" applyAlignment="1">
      <alignment horizontal="center" vertical="center" wrapText="1"/>
    </xf>
    <xf numFmtId="0" fontId="6" fillId="3" borderId="3" xfId="0" applyFont="1" applyFill="1" applyBorder="1" applyAlignment="1">
      <alignment horizontal="center" vertical="center" wrapText="1"/>
    </xf>
    <xf numFmtId="0" fontId="16" fillId="0" borderId="33" xfId="0" applyFont="1" applyBorder="1" applyAlignment="1">
      <alignment horizontal="left" vertical="center" wrapText="1"/>
    </xf>
    <xf numFmtId="0" fontId="16" fillId="0" borderId="0" xfId="0" applyFont="1" applyAlignment="1">
      <alignment horizontal="left" vertical="center" wrapText="1"/>
    </xf>
    <xf numFmtId="0" fontId="0" fillId="0" borderId="33" xfId="0" applyBorder="1" applyAlignment="1">
      <alignment horizontal="left" vertical="center" wrapText="1"/>
    </xf>
    <xf numFmtId="0" fontId="0" fillId="0" borderId="0" xfId="0" applyAlignment="1">
      <alignment horizontal="left" vertical="center" wrapText="1"/>
    </xf>
    <xf numFmtId="0" fontId="0" fillId="0" borderId="0" xfId="0" applyBorder="1" applyAlignment="1">
      <alignment horizontal="left" vertical="center" wrapText="1"/>
    </xf>
    <xf numFmtId="0" fontId="1" fillId="2" borderId="4" xfId="0" applyFont="1" applyFill="1" applyBorder="1" applyAlignment="1">
      <alignment horizontal="left" vertical="center" wrapText="1"/>
    </xf>
    <xf numFmtId="0" fontId="1" fillId="2" borderId="3" xfId="0" applyFont="1" applyFill="1" applyBorder="1" applyAlignment="1">
      <alignment horizontal="left" vertical="center" wrapText="1"/>
    </xf>
    <xf numFmtId="0" fontId="1" fillId="0" borderId="33" xfId="0" applyFont="1" applyBorder="1" applyAlignment="1">
      <alignment horizontal="left" vertical="center" wrapText="1"/>
    </xf>
    <xf numFmtId="0" fontId="1" fillId="0" borderId="0" xfId="0" applyFont="1" applyBorder="1" applyAlignment="1">
      <alignment horizontal="left" vertical="center" wrapText="1"/>
    </xf>
    <xf numFmtId="0" fontId="6" fillId="3" borderId="1" xfId="0" applyFont="1" applyFill="1" applyBorder="1" applyAlignment="1">
      <alignment horizontal="left" vertical="center" wrapText="1"/>
    </xf>
    <xf numFmtId="0" fontId="1" fillId="0" borderId="4" xfId="0" applyFont="1" applyBorder="1" applyAlignment="1">
      <alignment horizontal="left" wrapText="1"/>
    </xf>
    <xf numFmtId="0" fontId="1" fillId="0" borderId="3" xfId="0" applyFont="1" applyBorder="1" applyAlignment="1">
      <alignment horizontal="left" wrapText="1"/>
    </xf>
    <xf numFmtId="0" fontId="1" fillId="0" borderId="4" xfId="0" applyFont="1" applyBorder="1" applyAlignment="1">
      <alignment horizontal="center" vertical="center" wrapText="1"/>
    </xf>
    <xf numFmtId="0" fontId="1" fillId="0" borderId="5" xfId="0" applyFont="1" applyBorder="1" applyAlignment="1">
      <alignment horizontal="center" vertical="center" wrapText="1"/>
    </xf>
    <xf numFmtId="0" fontId="1" fillId="0" borderId="3" xfId="0" applyFont="1" applyBorder="1" applyAlignment="1">
      <alignment horizontal="center" vertical="center" wrapText="1"/>
    </xf>
  </cellXfs>
  <cellStyles count="3">
    <cellStyle name="Hipervínculo" xfId="1" builtinId="8"/>
    <cellStyle name="Normal" xfId="0" builtinId="0"/>
    <cellStyle name="Porcentaje" xfId="2" builtinId="5"/>
  </cellStyles>
  <dxfs count="150">
    <dxf>
      <alignment horizontal="center"/>
    </dxf>
    <dxf>
      <font>
        <i/>
      </font>
    </dxf>
    <dxf>
      <border>
        <left style="thin">
          <color theme="0"/>
        </left>
      </border>
    </dxf>
    <dxf>
      <font>
        <b/>
      </font>
    </dxf>
    <dxf>
      <font>
        <b/>
      </font>
    </dxf>
    <dxf>
      <alignment horizontal="center"/>
    </dxf>
    <dxf>
      <font>
        <b/>
      </font>
    </dxf>
    <dxf>
      <alignment vertical="center"/>
    </dxf>
    <dxf>
      <alignment vertical="center"/>
    </dxf>
    <dxf>
      <alignment vertical="center"/>
    </dxf>
    <dxf>
      <alignment vertical="center"/>
    </dxf>
    <dxf>
      <alignment vertical="center"/>
    </dxf>
    <dxf>
      <alignment horizontal="left"/>
    </dxf>
    <dxf>
      <alignment horizontal="left"/>
    </dxf>
    <dxf>
      <alignment horizontal="left"/>
    </dxf>
    <dxf>
      <alignment horizontal="left"/>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fill>
        <patternFill>
          <bgColor theme="0"/>
        </patternFill>
      </fill>
    </dxf>
    <dxf>
      <fill>
        <patternFill>
          <bgColor theme="0"/>
        </patternFill>
      </fill>
    </dxf>
    <dxf>
      <fill>
        <patternFill>
          <bgColor theme="0"/>
        </patternFill>
      </fill>
    </dxf>
    <dxf>
      <fill>
        <patternFill>
          <bgColor theme="0"/>
        </patternFill>
      </fill>
    </dxf>
    <dxf>
      <fill>
        <patternFill>
          <bgColor theme="0"/>
        </patternFill>
      </fill>
    </dxf>
    <dxf>
      <font>
        <color theme="2" tint="-0.749992370372631"/>
      </font>
    </dxf>
    <dxf>
      <font>
        <color theme="2" tint="-0.749992370372631"/>
      </font>
    </dxf>
    <dxf>
      <font>
        <color theme="2" tint="-0.749992370372631"/>
      </font>
    </dxf>
    <dxf>
      <font>
        <color theme="2" tint="-0.749992370372631"/>
      </font>
    </dxf>
    <dxf>
      <font>
        <color theme="2" tint="-0.749992370372631"/>
      </font>
    </dxf>
    <dxf>
      <font>
        <sz val="12"/>
      </font>
    </dxf>
    <dxf>
      <font>
        <sz val="12"/>
      </font>
    </dxf>
    <dxf>
      <font>
        <sz val="12"/>
      </font>
    </dxf>
    <dxf>
      <font>
        <sz val="12"/>
      </font>
    </dxf>
    <dxf>
      <font>
        <sz val="12"/>
      </font>
    </dxf>
    <dxf>
      <font>
        <name val="Times New Roman"/>
        <family val="1"/>
        <scheme val="none"/>
      </font>
    </dxf>
    <dxf>
      <font>
        <name val="Times New Roman"/>
        <family val="1"/>
        <scheme val="none"/>
      </font>
    </dxf>
    <dxf>
      <font>
        <name val="Times New Roman"/>
        <family val="1"/>
        <scheme val="none"/>
      </font>
    </dxf>
    <dxf>
      <font>
        <name val="Times New Roman"/>
        <family val="1"/>
        <scheme val="none"/>
      </font>
    </dxf>
    <dxf>
      <font>
        <name val="Times New Roman"/>
        <family val="1"/>
        <scheme val="none"/>
      </font>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ont>
        <color auto="1"/>
      </font>
    </dxf>
    <dxf>
      <font>
        <color auto="1"/>
      </font>
    </dxf>
    <dxf>
      <font>
        <color auto="1"/>
      </font>
    </dxf>
    <dxf>
      <font>
        <color auto="1"/>
      </font>
    </dxf>
    <dxf>
      <font>
        <color auto="1"/>
      </font>
    </dxf>
    <dxf>
      <font>
        <sz val="12"/>
      </font>
    </dxf>
    <dxf>
      <font>
        <sz val="12"/>
      </font>
    </dxf>
    <dxf>
      <font>
        <sz val="12"/>
      </font>
    </dxf>
    <dxf>
      <font>
        <sz val="12"/>
      </font>
    </dxf>
    <dxf>
      <font>
        <sz val="12"/>
      </font>
    </dxf>
    <dxf>
      <font>
        <name val="Times New Roman"/>
        <scheme val="none"/>
      </font>
    </dxf>
    <dxf>
      <font>
        <name val="Times New Roman"/>
        <scheme val="none"/>
      </font>
    </dxf>
    <dxf>
      <font>
        <name val="Times New Roman"/>
        <scheme val="none"/>
      </font>
    </dxf>
    <dxf>
      <font>
        <name val="Times New Roman"/>
        <scheme val="none"/>
      </font>
    </dxf>
    <dxf>
      <font>
        <name val="Times New Roman"/>
        <scheme val="none"/>
      </font>
    </dxf>
    <dxf>
      <border>
        <left style="thin">
          <color theme="0"/>
        </left>
      </border>
    </dxf>
    <dxf>
      <font>
        <i/>
      </font>
    </dxf>
    <dxf>
      <alignment horizontal="left"/>
    </dxf>
    <dxf>
      <font>
        <b/>
      </font>
    </dxf>
    <dxf>
      <alignment horizontal="center"/>
    </dxf>
    <dxf>
      <alignment horizontal="center"/>
    </dxf>
    <dxf>
      <alignment horizontal="center"/>
    </dxf>
    <dxf>
      <alignment horizontal="center"/>
    </dxf>
    <dxf>
      <alignment vertical="center"/>
    </dxf>
    <dxf>
      <alignment vertical="center"/>
    </dxf>
    <dxf>
      <alignment vertical="center"/>
    </dxf>
    <dxf>
      <alignment vertical="center"/>
    </dxf>
    <dxf>
      <alignment vertical="center"/>
    </dxf>
    <dxf>
      <fill>
        <patternFill>
          <bgColor theme="0"/>
        </patternFill>
      </fill>
    </dxf>
    <dxf>
      <fill>
        <patternFill>
          <bgColor theme="0"/>
        </patternFill>
      </fill>
    </dxf>
    <dxf>
      <fill>
        <patternFill>
          <bgColor theme="0"/>
        </patternFill>
      </fill>
    </dxf>
    <dxf>
      <fill>
        <patternFill>
          <bgColor theme="0"/>
        </patternFill>
      </fill>
    </dxf>
    <dxf>
      <fill>
        <patternFill>
          <bgColor theme="0"/>
        </patternFill>
      </fill>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font>
        <color theme="2" tint="-0.749992370372631"/>
      </font>
    </dxf>
    <dxf>
      <font>
        <color theme="2" tint="-0.749992370372631"/>
      </font>
    </dxf>
    <dxf>
      <font>
        <color theme="2" tint="-0.749992370372631"/>
      </font>
    </dxf>
    <dxf>
      <font>
        <color theme="2" tint="-0.749992370372631"/>
      </font>
    </dxf>
    <dxf>
      <font>
        <color theme="2" tint="-0.749992370372631"/>
      </font>
    </dxf>
    <dxf>
      <font>
        <sz val="12"/>
      </font>
    </dxf>
    <dxf>
      <font>
        <sz val="12"/>
      </font>
    </dxf>
    <dxf>
      <font>
        <sz val="12"/>
      </font>
    </dxf>
    <dxf>
      <font>
        <sz val="12"/>
      </font>
    </dxf>
    <dxf>
      <font>
        <sz val="12"/>
      </font>
    </dxf>
    <dxf>
      <font>
        <name val="Times New Roman"/>
        <family val="1"/>
        <scheme val="none"/>
      </font>
    </dxf>
    <dxf>
      <font>
        <name val="Times New Roman"/>
        <family val="1"/>
        <scheme val="none"/>
      </font>
    </dxf>
    <dxf>
      <font>
        <name val="Times New Roman"/>
        <family val="1"/>
        <scheme val="none"/>
      </font>
    </dxf>
    <dxf>
      <font>
        <name val="Times New Roman"/>
        <family val="1"/>
        <scheme val="none"/>
      </font>
    </dxf>
    <dxf>
      <font>
        <name val="Times New Roman"/>
        <family val="1"/>
        <scheme val="none"/>
      </font>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ont>
        <color auto="1"/>
      </font>
    </dxf>
    <dxf>
      <font>
        <color auto="1"/>
      </font>
    </dxf>
    <dxf>
      <font>
        <color auto="1"/>
      </font>
    </dxf>
    <dxf>
      <font>
        <color auto="1"/>
      </font>
    </dxf>
    <dxf>
      <font>
        <color auto="1"/>
      </font>
    </dxf>
    <dxf>
      <font>
        <sz val="12"/>
      </font>
    </dxf>
    <dxf>
      <font>
        <sz val="12"/>
      </font>
    </dxf>
    <dxf>
      <font>
        <sz val="12"/>
      </font>
    </dxf>
    <dxf>
      <font>
        <sz val="12"/>
      </font>
    </dxf>
    <dxf>
      <font>
        <sz val="12"/>
      </font>
    </dxf>
    <dxf>
      <font>
        <name val="Times New Roman"/>
        <scheme val="none"/>
      </font>
    </dxf>
    <dxf>
      <font>
        <name val="Times New Roman"/>
        <scheme val="none"/>
      </font>
    </dxf>
    <dxf>
      <font>
        <name val="Times New Roman"/>
        <scheme val="none"/>
      </font>
    </dxf>
    <dxf>
      <font>
        <name val="Times New Roman"/>
        <scheme val="none"/>
      </font>
    </dxf>
    <dxf>
      <font>
        <name val="Times New Roman"/>
        <scheme val="none"/>
      </font>
    </dxf>
    <dxf>
      <alignment horizontal="center"/>
    </dxf>
    <dxf>
      <alignment vertical="center"/>
    </dxf>
    <dxf>
      <border>
        <left style="thin">
          <color theme="0"/>
        </left>
      </border>
    </dxf>
    <dxf>
      <font>
        <b/>
      </font>
    </dxf>
    <dxf>
      <font>
        <color theme="2" tint="-0.749992370372631"/>
      </font>
    </dxf>
    <dxf>
      <font>
        <color theme="2" tint="-0.749992370372631"/>
      </font>
    </dxf>
    <dxf>
      <font>
        <color theme="2" tint="-0.749992370372631"/>
      </font>
    </dxf>
    <dxf>
      <font>
        <color theme="2" tint="-0.749992370372631"/>
      </font>
    </dxf>
    <dxf>
      <font>
        <color theme="2" tint="-0.749992370372631"/>
      </font>
    </dxf>
    <dxf>
      <fill>
        <patternFill patternType="solid">
          <bgColor theme="0"/>
        </patternFill>
      </fill>
    </dxf>
    <dxf>
      <fill>
        <patternFill patternType="solid">
          <bgColor theme="0"/>
        </patternFill>
      </fill>
    </dxf>
    <dxf>
      <fill>
        <patternFill patternType="solid">
          <bgColor theme="0"/>
        </patternFill>
      </fill>
    </dxf>
    <dxf>
      <fill>
        <patternFill patternType="solid">
          <bgColor theme="0"/>
        </patternFill>
      </fill>
    </dxf>
    <dxf>
      <fill>
        <patternFill patternType="solid">
          <bgColor theme="0"/>
        </patternFill>
      </fill>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border>
        <left style="thin">
          <color theme="2" tint="-0.749992370372631"/>
        </left>
        <right style="thin">
          <color theme="2" tint="-0.749992370372631"/>
        </right>
        <top style="thin">
          <color theme="2" tint="-0.749992370372631"/>
        </top>
        <bottom style="thin">
          <color theme="2" tint="-0.749992370372631"/>
        </bottom>
        <vertical style="thin">
          <color theme="2" tint="-0.749992370372631"/>
        </vertical>
        <horizontal style="thin">
          <color theme="2" tint="-0.749992370372631"/>
        </horizontal>
      </border>
    </dxf>
    <dxf>
      <font>
        <sz val="12"/>
      </font>
    </dxf>
    <dxf>
      <font>
        <sz val="12"/>
      </font>
    </dxf>
    <dxf>
      <font>
        <sz val="12"/>
      </font>
    </dxf>
    <dxf>
      <font>
        <sz val="12"/>
      </font>
    </dxf>
    <dxf>
      <font>
        <sz val="12"/>
      </font>
    </dxf>
    <dxf>
      <font>
        <name val="Times New Roman"/>
        <scheme val="none"/>
      </font>
    </dxf>
    <dxf>
      <font>
        <name val="Times New Roman"/>
        <scheme val="none"/>
      </font>
    </dxf>
    <dxf>
      <font>
        <name val="Times New Roman"/>
        <scheme val="none"/>
      </font>
    </dxf>
    <dxf>
      <font>
        <name val="Times New Roman"/>
        <scheme val="none"/>
      </font>
    </dxf>
    <dxf>
      <font>
        <name val="Times New Roman"/>
        <scheme val="none"/>
      </font>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s>
  <tableStyles count="0" defaultTableStyle="TableStyleMedium2" defaultPivotStyle="PivotStyleLight16"/>
  <colors>
    <mruColors>
      <color rgb="FF6600FF"/>
      <color rgb="FFFF00FF"/>
      <color rgb="FFFFFF00"/>
      <color rgb="FFA50021"/>
      <color rgb="FF00FF00"/>
      <color rgb="FF0099FF"/>
      <color rgb="FFFF0000"/>
      <color rgb="FFED7D31"/>
      <color rgb="FFFF33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pivotCacheDefinition" Target="pivotCache/pivotCacheDefinition1.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pivotCacheDefinition" Target="pivotCache/pivotCacheDefinition2.xml"/></Relationships>
</file>

<file path=xl/charts/_rels/chart1.xml.rels><?xml version="1.0" encoding="UTF-8" standalone="yes"?>
<Relationships xmlns="http://schemas.openxmlformats.org/package/2006/relationships"><Relationship Id="rId3" Type="http://schemas.openxmlformats.org/officeDocument/2006/relationships/chartUserShapes" Target="../drawings/drawing2.xml"/><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4.xml"/><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3" Type="http://schemas.openxmlformats.org/officeDocument/2006/relationships/chartUserShapes" Target="../drawings/drawing6.xml"/><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1"/>
    </mc:Choice>
    <mc:Fallback>
      <c:style val="1"/>
    </mc:Fallback>
  </mc:AlternateContent>
  <c:pivotSource>
    <c:name>[Comunidades virtuales generadoras de interacciones comunicativas en plataformas digitales. Caso publicaciones de Change.org en Twitter con el #NiUnaMenos. Fichas. Garcés_Tabares.xlsx]F_O1!TablaDinámica2</c:name>
    <c:fmtId val="10"/>
  </c:pivotSource>
  <c:chart>
    <c:autoTitleDeleted val="1"/>
    <c:pivotFmts>
      <c:pivotFmt>
        <c:idx val="0"/>
        <c:dLbl>
          <c:idx val="0"/>
          <c:dLblPos val="inEnd"/>
          <c:showLegendKey val="0"/>
          <c:showVal val="1"/>
          <c:showCatName val="0"/>
          <c:showSerName val="0"/>
          <c:showPercent val="0"/>
          <c:showBubbleSize val="0"/>
          <c:extLst>
            <c:ext xmlns:c15="http://schemas.microsoft.com/office/drawing/2012/chart" uri="{CE6537A1-D6FC-4f65-9D91-7224C49458BB}"/>
          </c:extLst>
        </c:dLbl>
      </c:pivotFmt>
      <c:pivotFmt>
        <c:idx val="1"/>
        <c:dLbl>
          <c:idx val="0"/>
          <c:dLblPos val="inEnd"/>
          <c:showLegendKey val="0"/>
          <c:showVal val="1"/>
          <c:showCatName val="0"/>
          <c:showSerName val="0"/>
          <c:showPercent val="0"/>
          <c:showBubbleSize val="0"/>
          <c:extLst>
            <c:ext xmlns:c15="http://schemas.microsoft.com/office/drawing/2012/chart" uri="{CE6537A1-D6FC-4f65-9D91-7224C49458BB}"/>
          </c:extLst>
        </c:dLbl>
      </c:pivotFmt>
      <c:pivotFmt>
        <c:idx val="2"/>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outEnd"/>
          <c:showLegendKey val="0"/>
          <c:showVal val="1"/>
          <c:showCatName val="0"/>
          <c:showSerName val="0"/>
          <c:showPercent val="0"/>
          <c:showBubbleSize val="0"/>
          <c:extLst>
            <c:ext xmlns:c15="http://schemas.microsoft.com/office/drawing/2012/chart" uri="{CE6537A1-D6FC-4f65-9D91-7224C49458BB}"/>
          </c:extLst>
        </c:dLbl>
      </c:pivotFmt>
      <c:pivotFmt>
        <c:idx val="3"/>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pivotFmt>
      <c:pivotFmt>
        <c:idx val="4"/>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pivotFmt>
      <c:pivotFmt>
        <c:idx val="5"/>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pivotFmt>
      <c:pivotFmt>
        <c:idx val="6"/>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pivotFmt>
      <c:pivotFmt>
        <c:idx val="7"/>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pivotFmt>
      <c:pivotFmt>
        <c:idx val="8"/>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pivotFmt>
      <c:pivotFmt>
        <c:idx val="9"/>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pivotFmt>
      <c:pivotFmt>
        <c:idx val="10"/>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pivotFmt>
      <c:pivotFmt>
        <c:idx val="11"/>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pivotFmt>
    </c:pivotFmts>
    <c:plotArea>
      <c:layout>
        <c:manualLayout>
          <c:layoutTarget val="inner"/>
          <c:xMode val="edge"/>
          <c:yMode val="edge"/>
          <c:x val="4.7335260133355629E-2"/>
          <c:y val="0.19170336033348537"/>
          <c:w val="0.94291582773916516"/>
          <c:h val="0.48832350430119942"/>
        </c:manualLayout>
      </c:layout>
      <c:barChart>
        <c:barDir val="col"/>
        <c:grouping val="clustered"/>
        <c:varyColors val="0"/>
        <c:ser>
          <c:idx val="0"/>
          <c:order val="0"/>
          <c:tx>
            <c:strRef>
              <c:f>F_O1!$C$97</c:f>
              <c:strCache>
                <c:ptCount val="1"/>
                <c:pt idx="0">
                  <c:v>Total</c:v>
                </c:pt>
              </c:strCache>
            </c:strRef>
          </c:tx>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invertIfNegative val="0"/>
          <c:dPt>
            <c:idx val="0"/>
            <c:invertIfNegative val="0"/>
            <c:bubble3D val="0"/>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extLst>
              <c:ext xmlns:c16="http://schemas.microsoft.com/office/drawing/2014/chart" uri="{C3380CC4-5D6E-409C-BE32-E72D297353CC}">
                <c16:uniqueId val="{00000000-E1CB-4FAD-A032-9DC56CB744FA}"/>
              </c:ext>
            </c:extLst>
          </c:dPt>
          <c:dPt>
            <c:idx val="1"/>
            <c:invertIfNegative val="0"/>
            <c:bubble3D val="0"/>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extLst>
              <c:ext xmlns:c16="http://schemas.microsoft.com/office/drawing/2014/chart" uri="{C3380CC4-5D6E-409C-BE32-E72D297353CC}">
                <c16:uniqueId val="{00000001-E1CB-4FAD-A032-9DC56CB744FA}"/>
              </c:ext>
            </c:extLst>
          </c:dPt>
          <c:dPt>
            <c:idx val="2"/>
            <c:invertIfNegative val="0"/>
            <c:bubble3D val="0"/>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extLst>
              <c:ext xmlns:c16="http://schemas.microsoft.com/office/drawing/2014/chart" uri="{C3380CC4-5D6E-409C-BE32-E72D297353CC}">
                <c16:uniqueId val="{00000002-E1CB-4FAD-A032-9DC56CB744FA}"/>
              </c:ext>
            </c:extLst>
          </c:dPt>
          <c:dPt>
            <c:idx val="3"/>
            <c:invertIfNegative val="0"/>
            <c:bubble3D val="0"/>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extLst>
              <c:ext xmlns:c16="http://schemas.microsoft.com/office/drawing/2014/chart" uri="{C3380CC4-5D6E-409C-BE32-E72D297353CC}">
                <c16:uniqueId val="{00000003-E1CB-4FAD-A032-9DC56CB744FA}"/>
              </c:ext>
            </c:extLst>
          </c:dPt>
          <c:dPt>
            <c:idx val="4"/>
            <c:invertIfNegative val="0"/>
            <c:bubble3D val="0"/>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extLst>
              <c:ext xmlns:c16="http://schemas.microsoft.com/office/drawing/2014/chart" uri="{C3380CC4-5D6E-409C-BE32-E72D297353CC}">
                <c16:uniqueId val="{00000004-E1CB-4FAD-A032-9DC56CB744FA}"/>
              </c:ext>
            </c:extLst>
          </c:dPt>
          <c:dPt>
            <c:idx val="5"/>
            <c:invertIfNegative val="0"/>
            <c:bubble3D val="0"/>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extLst>
              <c:ext xmlns:c16="http://schemas.microsoft.com/office/drawing/2014/chart" uri="{C3380CC4-5D6E-409C-BE32-E72D297353CC}">
                <c16:uniqueId val="{00000005-E1CB-4FAD-A032-9DC56CB744FA}"/>
              </c:ext>
            </c:extLst>
          </c:dPt>
          <c:dPt>
            <c:idx val="6"/>
            <c:invertIfNegative val="0"/>
            <c:bubble3D val="0"/>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extLst>
              <c:ext xmlns:c16="http://schemas.microsoft.com/office/drawing/2014/chart" uri="{C3380CC4-5D6E-409C-BE32-E72D297353CC}">
                <c16:uniqueId val="{00000006-E1CB-4FAD-A032-9DC56CB744FA}"/>
              </c:ext>
            </c:extLst>
          </c:dPt>
          <c:dPt>
            <c:idx val="7"/>
            <c:invertIfNegative val="0"/>
            <c:bubble3D val="0"/>
            <c:spPr>
              <a:pattFill prst="narHorz">
                <a:fgClr>
                  <a:schemeClr val="dk1">
                    <a:tint val="88500"/>
                  </a:schemeClr>
                </a:fgClr>
                <a:bgClr>
                  <a:schemeClr val="dk1">
                    <a:tint val="88500"/>
                    <a:lumMod val="20000"/>
                    <a:lumOff val="80000"/>
                  </a:schemeClr>
                </a:bgClr>
              </a:pattFill>
              <a:ln>
                <a:noFill/>
              </a:ln>
              <a:effectLst>
                <a:innerShdw blurRad="114300">
                  <a:schemeClr val="dk1">
                    <a:tint val="88500"/>
                  </a:schemeClr>
                </a:innerShdw>
              </a:effectLst>
            </c:spPr>
            <c:extLst>
              <c:ext xmlns:c16="http://schemas.microsoft.com/office/drawing/2014/chart" uri="{C3380CC4-5D6E-409C-BE32-E72D297353CC}">
                <c16:uniqueId val="{00000007-E1CB-4FAD-A032-9DC56CB744FA}"/>
              </c:ext>
            </c:extLst>
          </c:dPt>
          <c:dPt>
            <c:idx val="8"/>
            <c:invertIfNegative val="0"/>
            <c:bubble3D val="0"/>
            <c:extLst>
              <c:ext xmlns:c16="http://schemas.microsoft.com/office/drawing/2014/chart" uri="{C3380CC4-5D6E-409C-BE32-E72D297353CC}">
                <c16:uniqueId val="{00000008-E1CB-4FAD-A032-9DC56CB744FA}"/>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F_O1!$B$98:$B$110</c:f>
              <c:strCache>
                <c:ptCount val="13"/>
                <c:pt idx="0">
                  <c:v>Se sale de las tipologías a aplicar.</c:v>
                </c:pt>
                <c:pt idx="1">
                  <c:v>Feminicidio.</c:v>
                </c:pt>
                <c:pt idx="2">
                  <c:v>Física.</c:v>
                </c:pt>
                <c:pt idx="3">
                  <c:v>Sexual.</c:v>
                </c:pt>
                <c:pt idx="4">
                  <c:v>Institucional.</c:v>
                </c:pt>
                <c:pt idx="5">
                  <c:v>Simbólica.</c:v>
                </c:pt>
                <c:pt idx="6">
                  <c:v>Doméstica.</c:v>
                </c:pt>
                <c:pt idx="7">
                  <c:v>Laboral.</c:v>
                </c:pt>
                <c:pt idx="8">
                  <c:v>Mediática.</c:v>
                </c:pt>
                <c:pt idx="9">
                  <c:v>Acoso y hostigamiento.</c:v>
                </c:pt>
                <c:pt idx="10">
                  <c:v>Psicológica.</c:v>
                </c:pt>
                <c:pt idx="11">
                  <c:v>Patrimonial-económica.</c:v>
                </c:pt>
                <c:pt idx="12">
                  <c:v>Obstétrica.</c:v>
                </c:pt>
              </c:strCache>
            </c:strRef>
          </c:cat>
          <c:val>
            <c:numRef>
              <c:f>F_O1!$C$98:$C$110</c:f>
              <c:numCache>
                <c:formatCode>General</c:formatCode>
                <c:ptCount val="13"/>
                <c:pt idx="0">
                  <c:v>45</c:v>
                </c:pt>
                <c:pt idx="1">
                  <c:v>25</c:v>
                </c:pt>
                <c:pt idx="2">
                  <c:v>25</c:v>
                </c:pt>
                <c:pt idx="3">
                  <c:v>4</c:v>
                </c:pt>
                <c:pt idx="4">
                  <c:v>4</c:v>
                </c:pt>
                <c:pt idx="5">
                  <c:v>2</c:v>
                </c:pt>
                <c:pt idx="6">
                  <c:v>2</c:v>
                </c:pt>
                <c:pt idx="7">
                  <c:v>2</c:v>
                </c:pt>
                <c:pt idx="8">
                  <c:v>1</c:v>
                </c:pt>
                <c:pt idx="9">
                  <c:v>1</c:v>
                </c:pt>
                <c:pt idx="10">
                  <c:v>0</c:v>
                </c:pt>
                <c:pt idx="11">
                  <c:v>0</c:v>
                </c:pt>
                <c:pt idx="12">
                  <c:v>0</c:v>
                </c:pt>
              </c:numCache>
            </c:numRef>
          </c:val>
          <c:extLst>
            <c:ext xmlns:c16="http://schemas.microsoft.com/office/drawing/2014/chart" uri="{C3380CC4-5D6E-409C-BE32-E72D297353CC}">
              <c16:uniqueId val="{00000000-4041-4737-AFD8-FCB29B34403A}"/>
            </c:ext>
          </c:extLst>
        </c:ser>
        <c:dLbls>
          <c:dLblPos val="outEnd"/>
          <c:showLegendKey val="0"/>
          <c:showVal val="1"/>
          <c:showCatName val="0"/>
          <c:showSerName val="0"/>
          <c:showPercent val="0"/>
          <c:showBubbleSize val="0"/>
        </c:dLbls>
        <c:gapWidth val="164"/>
        <c:overlap val="-22"/>
        <c:axId val="167275920"/>
        <c:axId val="167265336"/>
      </c:barChart>
      <c:catAx>
        <c:axId val="167275920"/>
        <c:scaling>
          <c:orientation val="minMax"/>
        </c:scaling>
        <c:delete val="0"/>
        <c:axPos val="b"/>
        <c:numFmt formatCode="General" sourceLinked="1"/>
        <c:majorTickMark val="out"/>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1200" b="0" i="0"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crossAx val="167265336"/>
        <c:crosses val="autoZero"/>
        <c:auto val="1"/>
        <c:lblAlgn val="ctr"/>
        <c:lblOffset val="100"/>
        <c:noMultiLvlLbl val="0"/>
      </c:catAx>
      <c:valAx>
        <c:axId val="167265336"/>
        <c:scaling>
          <c:orientation val="minMax"/>
        </c:scaling>
        <c:delete val="1"/>
        <c:axPos val="l"/>
        <c:numFmt formatCode="General" sourceLinked="1"/>
        <c:majorTickMark val="out"/>
        <c:minorTickMark val="none"/>
        <c:tickLblPos val="nextTo"/>
        <c:crossAx val="167275920"/>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userShapes r:id="rId3"/>
  <c:extLst>
    <c:ext xmlns:c14="http://schemas.microsoft.com/office/drawing/2007/8/2/chart" uri="{781A3756-C4B2-4CAC-9D66-4F8BD8637D16}">
      <c14:pivotOptions>
        <c14:dropZoneFilter val="1"/>
        <c14:dropZoneCatego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1"/>
    </mc:Choice>
    <mc:Fallback>
      <c:style val="1"/>
    </mc:Fallback>
  </mc:AlternateContent>
  <c:pivotSource>
    <c:name>[Comunidades virtuales generadoras de interacciones comunicativas en plataformas digitales. Caso publicaciones de Change.org en Twitter con el #NiUnaMenos. Fichas. Garcés_Tabares.xlsx]F_O2!TablaDinámica5</c:name>
    <c:fmtId val="12"/>
  </c:pivotSource>
  <c:chart>
    <c:autoTitleDeleted val="1"/>
    <c:pivotFmts>
      <c:pivotFmt>
        <c:idx val="0"/>
        <c:dLbl>
          <c:idx val="0"/>
          <c:showLegendKey val="0"/>
          <c:showVal val="0"/>
          <c:showCatName val="0"/>
          <c:showSerName val="0"/>
          <c:showPercent val="1"/>
          <c:showBubbleSize val="0"/>
          <c:extLst>
            <c:ext xmlns:c15="http://schemas.microsoft.com/office/drawing/2012/chart" uri="{CE6537A1-D6FC-4f65-9D91-7224C49458BB}"/>
          </c:extLst>
        </c:dLbl>
      </c:pivotFmt>
      <c:pivotFmt>
        <c:idx val="1"/>
        <c:dLbl>
          <c:idx val="0"/>
          <c:showLegendKey val="0"/>
          <c:showVal val="0"/>
          <c:showCatName val="0"/>
          <c:showSerName val="0"/>
          <c:showPercent val="1"/>
          <c:showBubbleSize val="0"/>
          <c:extLst>
            <c:ext xmlns:c15="http://schemas.microsoft.com/office/drawing/2012/chart" uri="{CE6537A1-D6FC-4f65-9D91-7224C49458BB}"/>
          </c:extLst>
        </c:dLbl>
      </c:pivotFmt>
      <c:pivotFmt>
        <c:idx val="2"/>
      </c:pivotFmt>
      <c:pivotFmt>
        <c:idx val="3"/>
      </c:pivotFmt>
      <c:pivotFmt>
        <c:idx val="4"/>
      </c:pivotFmt>
      <c:pivotFmt>
        <c:idx val="5"/>
        <c:spPr>
          <a:solidFill>
            <a:schemeClr val="lt1"/>
          </a:solidFill>
          <a:ln w="19050">
            <a:solidFill>
              <a:schemeClr val="dk1">
                <a:tint val="88500"/>
              </a:schemeClr>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tint val="88500"/>
                    </a:schemeClr>
                  </a:solidFill>
                  <a:latin typeface="+mn-lt"/>
                  <a:ea typeface="+mn-ea"/>
                  <a:cs typeface="+mn-cs"/>
                </a:defRPr>
              </a:pPr>
              <a:endParaRPr lang="es-CO"/>
            </a:p>
          </c:txPr>
          <c:dLblPos val="inEnd"/>
          <c:showLegendKey val="0"/>
          <c:showVal val="0"/>
          <c:showCatName val="1"/>
          <c:showSerName val="0"/>
          <c:showPercent val="1"/>
          <c:showBubbleSize val="0"/>
          <c:extLst>
            <c:ext xmlns:c15="http://schemas.microsoft.com/office/drawing/2012/chart" uri="{CE6537A1-D6FC-4f65-9D91-7224C49458BB}"/>
          </c:extLst>
        </c:dLbl>
      </c:pivotFmt>
      <c:pivotFmt>
        <c:idx val="6"/>
        <c:spPr>
          <a:solidFill>
            <a:schemeClr val="bg2">
              <a:lumMod val="25000"/>
            </a:schemeClr>
          </a:solidFill>
          <a:ln w="19050">
            <a:solidFill>
              <a:schemeClr val="bg1"/>
            </a:solidFill>
          </a:ln>
          <a:effectLst/>
        </c:spPr>
        <c:dLbl>
          <c:idx val="0"/>
          <c:layout>
            <c:manualLayout>
              <c:x val="0.12331340048171423"/>
              <c:y val="0.11379624878855253"/>
            </c:manualLayout>
          </c:layout>
          <c:tx>
            <c:rich>
              <a:bodyPr rot="0" spcFirstLastPara="1" vertOverflow="ellipsis" vert="horz" wrap="square" lIns="38100" tIns="19050" rIns="38100" bIns="19050" anchor="ctr" anchorCtr="1">
                <a:spAutoFit/>
              </a:bodyPr>
              <a:lstStyle/>
              <a:p>
                <a:pPr>
                  <a:defRPr sz="900" b="1" i="0" u="none" strike="noStrike" kern="1200" baseline="0">
                    <a:solidFill>
                      <a:schemeClr val="dk1">
                        <a:tint val="88500"/>
                      </a:schemeClr>
                    </a:solidFill>
                    <a:latin typeface="+mn-lt"/>
                    <a:ea typeface="+mn-ea"/>
                    <a:cs typeface="+mn-cs"/>
                  </a:defRPr>
                </a:pPr>
                <a:fld id="{306B07A1-187A-4B8E-B091-30A76457FBB8}" type="CATEGORYNAME">
                  <a:rPr lang="en-US">
                    <a:latin typeface="Times New Roman" panose="02020603050405020304" pitchFamily="18" charset="0"/>
                    <a:cs typeface="Times New Roman" panose="02020603050405020304" pitchFamily="18" charset="0"/>
                  </a:rPr>
                  <a:pPr>
                    <a:defRPr/>
                  </a:pPr>
                  <a:t>[NOMBRE DE CATEGORÍA]</a:t>
                </a:fld>
                <a:r>
                  <a:rPr lang="en-US" baseline="0">
                    <a:latin typeface="Times New Roman" panose="02020603050405020304" pitchFamily="18" charset="0"/>
                    <a:cs typeface="Times New Roman" panose="02020603050405020304" pitchFamily="18" charset="0"/>
                  </a:rPr>
                  <a:t> </a:t>
                </a:r>
                <a:fld id="{799D1D8A-52E8-4203-B22C-4E9C00A13255}" type="PERCENTAGE">
                  <a:rPr lang="en-US" baseline="0">
                    <a:latin typeface="Times New Roman" panose="02020603050405020304" pitchFamily="18" charset="0"/>
                    <a:cs typeface="Times New Roman" panose="02020603050405020304" pitchFamily="18" charset="0"/>
                  </a:rPr>
                  <a:pPr>
                    <a:defRPr/>
                  </a:pPr>
                  <a:t>[PORCENTAJE]</a:t>
                </a:fld>
                <a:endParaRPr lang="en-US" baseline="0">
                  <a:latin typeface="Times New Roman" panose="02020603050405020304" pitchFamily="18" charset="0"/>
                  <a:cs typeface="Times New Roman" panose="02020603050405020304" pitchFamily="18" charset="0"/>
                </a:endParaRPr>
              </a:p>
            </c:rich>
          </c:tx>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tint val="88500"/>
                    </a:schemeClr>
                  </a:solidFill>
                  <a:latin typeface="+mn-lt"/>
                  <a:ea typeface="+mn-ea"/>
                  <a:cs typeface="+mn-cs"/>
                </a:defRPr>
              </a:pPr>
              <a:endParaRPr lang="es-CO"/>
            </a:p>
          </c:txPr>
          <c:dLblPos val="bestFit"/>
          <c:showLegendKey val="0"/>
          <c:showVal val="0"/>
          <c:showCatName val="1"/>
          <c:showSerName val="0"/>
          <c:showPercent val="1"/>
          <c:showBubbleSize val="0"/>
          <c:extLst>
            <c:ext xmlns:c15="http://schemas.microsoft.com/office/drawing/2012/chart" uri="{CE6537A1-D6FC-4f65-9D91-7224C49458BB}">
              <c15:layout>
                <c:manualLayout>
                  <c:w val="0.17524052947968216"/>
                  <c:h val="0.15824965183610643"/>
                </c:manualLayout>
              </c15:layout>
              <c15:dlblFieldTable/>
              <c15:showDataLabelsRange val="0"/>
            </c:ext>
          </c:extLst>
        </c:dLbl>
      </c:pivotFmt>
      <c:pivotFmt>
        <c:idx val="7"/>
        <c:spPr>
          <a:solidFill>
            <a:schemeClr val="bg2">
              <a:lumMod val="25000"/>
            </a:schemeClr>
          </a:solidFill>
          <a:ln w="19050">
            <a:solidFill>
              <a:schemeClr val="bg1"/>
            </a:solidFill>
          </a:ln>
          <a:effectLst/>
        </c:spPr>
        <c:dLbl>
          <c:idx val="0"/>
          <c:layout>
            <c:manualLayout>
              <c:x val="0.13078853872434465"/>
              <c:y val="-6.6874954188961375E-2"/>
            </c:manualLayout>
          </c:layout>
          <c:tx>
            <c:rich>
              <a:bodyPr rot="0" spcFirstLastPara="1" vertOverflow="ellipsis" vert="horz" wrap="square" lIns="38100" tIns="19050" rIns="38100" bIns="19050" anchor="ctr" anchorCtr="0">
                <a:noAutofit/>
              </a:bodyPr>
              <a:lstStyle/>
              <a:p>
                <a:pPr algn="l">
                  <a:defRPr sz="1200" b="0" i="0"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fld id="{475FB7E7-8CE5-4D64-932B-15A62E0C103F}" type="CATEGORYNAME">
                  <a:rPr lang="en-US" sz="1200" b="0">
                    <a:solidFill>
                      <a:schemeClr val="bg2">
                        <a:lumMod val="25000"/>
                      </a:schemeClr>
                    </a:solidFill>
                    <a:latin typeface="Times New Roman" panose="02020603050405020304" pitchFamily="18" charset="0"/>
                    <a:cs typeface="Times New Roman" panose="02020603050405020304" pitchFamily="18" charset="0"/>
                  </a:rPr>
                  <a:pPr algn="l">
                    <a:defRPr sz="1200" b="0">
                      <a:solidFill>
                        <a:schemeClr val="bg2">
                          <a:lumMod val="25000"/>
                        </a:schemeClr>
                      </a:solidFill>
                      <a:latin typeface="Times New Roman" panose="02020603050405020304" pitchFamily="18" charset="0"/>
                      <a:cs typeface="Times New Roman" panose="02020603050405020304" pitchFamily="18" charset="0"/>
                    </a:defRPr>
                  </a:pPr>
                  <a:t>[NOMBRE DE CATEGORÍA]</a:t>
                </a:fld>
                <a:r>
                  <a:rPr lang="en-US" sz="1200" b="0">
                    <a:solidFill>
                      <a:schemeClr val="bg2">
                        <a:lumMod val="25000"/>
                      </a:schemeClr>
                    </a:solidFill>
                    <a:latin typeface="Times New Roman" panose="02020603050405020304" pitchFamily="18" charset="0"/>
                    <a:cs typeface="Times New Roman" panose="02020603050405020304" pitchFamily="18" charset="0"/>
                  </a:rPr>
                  <a:t> </a:t>
                </a:r>
                <a:fld id="{FC62CB3D-AB4A-4956-B298-B978F68625D4}" type="PERCENTAGE">
                  <a:rPr lang="en-US" sz="1200" b="0" baseline="0">
                    <a:solidFill>
                      <a:schemeClr val="bg2">
                        <a:lumMod val="25000"/>
                      </a:schemeClr>
                    </a:solidFill>
                    <a:latin typeface="Times New Roman" panose="02020603050405020304" pitchFamily="18" charset="0"/>
                    <a:cs typeface="Times New Roman" panose="02020603050405020304" pitchFamily="18" charset="0"/>
                  </a:rPr>
                  <a:pPr algn="l">
                    <a:defRPr sz="1200" b="0">
                      <a:solidFill>
                        <a:schemeClr val="bg2">
                          <a:lumMod val="25000"/>
                        </a:schemeClr>
                      </a:solidFill>
                      <a:latin typeface="Times New Roman" panose="02020603050405020304" pitchFamily="18" charset="0"/>
                      <a:cs typeface="Times New Roman" panose="02020603050405020304" pitchFamily="18" charset="0"/>
                    </a:defRPr>
                  </a:pPr>
                  <a:t>[PORCENTAJE]</a:t>
                </a:fld>
                <a:endParaRPr lang="en-US" sz="1200" b="0">
                  <a:solidFill>
                    <a:schemeClr val="bg2">
                      <a:lumMod val="25000"/>
                    </a:schemeClr>
                  </a:solidFill>
                  <a:latin typeface="Times New Roman" panose="02020603050405020304" pitchFamily="18" charset="0"/>
                  <a:cs typeface="Times New Roman" panose="02020603050405020304" pitchFamily="18" charset="0"/>
                </a:endParaRPr>
              </a:p>
            </c:rich>
          </c:tx>
          <c:spPr>
            <a:noFill/>
            <a:ln>
              <a:noFill/>
            </a:ln>
            <a:effectLst/>
          </c:spPr>
          <c:txPr>
            <a:bodyPr rot="0" spcFirstLastPara="1" vertOverflow="ellipsis" vert="horz" wrap="square" lIns="38100" tIns="19050" rIns="38100" bIns="19050" anchor="ctr" anchorCtr="0">
              <a:noAutofit/>
            </a:bodyPr>
            <a:lstStyle/>
            <a:p>
              <a:pPr algn="l">
                <a:defRPr sz="1200" b="0" i="0"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dLblPos val="bestFit"/>
          <c:showLegendKey val="0"/>
          <c:showVal val="0"/>
          <c:showCatName val="1"/>
          <c:showSerName val="0"/>
          <c:showPercent val="1"/>
          <c:showBubbleSize val="0"/>
          <c:extLst>
            <c:ext xmlns:c15="http://schemas.microsoft.com/office/drawing/2012/chart" uri="{CE6537A1-D6FC-4f65-9D91-7224C49458BB}">
              <c15:layout>
                <c:manualLayout>
                  <c:w val="0.2504111012945936"/>
                  <c:h val="0.20039336411835126"/>
                </c:manualLayout>
              </c15:layout>
              <c15:dlblFieldTable/>
              <c15:showDataLabelsRange val="0"/>
            </c:ext>
          </c:extLst>
        </c:dLbl>
      </c:pivotFmt>
      <c:pivotFmt>
        <c:idx val="8"/>
        <c:spPr>
          <a:solidFill>
            <a:schemeClr val="bg2">
              <a:lumMod val="25000"/>
            </a:schemeClr>
          </a:solidFill>
          <a:ln w="19050">
            <a:solidFill>
              <a:schemeClr val="bg1"/>
            </a:solidFill>
          </a:ln>
          <a:effectLst/>
        </c:spPr>
        <c:dLbl>
          <c:idx val="0"/>
          <c:layout>
            <c:manualLayout>
              <c:x val="-9.1438135009596133E-2"/>
              <c:y val="-5.3724946451985958E-2"/>
            </c:manualLayout>
          </c:layout>
          <c:tx>
            <c:rich>
              <a:bodyPr rot="0" spcFirstLastPara="1" vertOverflow="ellipsis" vert="horz" wrap="square" lIns="38100" tIns="19050" rIns="38100" bIns="19050" anchor="ctr" anchorCtr="1">
                <a:spAutoFit/>
              </a:bodyPr>
              <a:lstStyle/>
              <a:p>
                <a:pPr>
                  <a:defRPr sz="900" b="1" i="0" u="none" strike="noStrike" kern="1200" baseline="0">
                    <a:solidFill>
                      <a:schemeClr val="dk1">
                        <a:tint val="88500"/>
                      </a:schemeClr>
                    </a:solidFill>
                    <a:latin typeface="+mn-lt"/>
                    <a:ea typeface="+mn-ea"/>
                    <a:cs typeface="+mn-cs"/>
                  </a:defRPr>
                </a:pPr>
                <a:fld id="{EF9166CA-2864-47C7-BD72-19F328CD91A8}" type="CATEGORYNAME">
                  <a:rPr lang="en-US">
                    <a:latin typeface="Times New Roman" panose="02020603050405020304" pitchFamily="18" charset="0"/>
                    <a:cs typeface="Times New Roman" panose="02020603050405020304" pitchFamily="18" charset="0"/>
                  </a:rPr>
                  <a:pPr>
                    <a:defRPr/>
                  </a:pPr>
                  <a:t>[NOMBRE DE CATEGORÍA]</a:t>
                </a:fld>
                <a:r>
                  <a:rPr lang="en-US" baseline="0">
                    <a:latin typeface="Times New Roman" panose="02020603050405020304" pitchFamily="18" charset="0"/>
                    <a:cs typeface="Times New Roman" panose="02020603050405020304" pitchFamily="18" charset="0"/>
                  </a:rPr>
                  <a:t> </a:t>
                </a:r>
                <a:fld id="{8312EEC1-AB0A-4999-9DE0-8867D1BB5B27}" type="PERCENTAGE">
                  <a:rPr lang="en-US" baseline="0">
                    <a:latin typeface="Times New Roman" panose="02020603050405020304" pitchFamily="18" charset="0"/>
                    <a:cs typeface="Times New Roman" panose="02020603050405020304" pitchFamily="18" charset="0"/>
                  </a:rPr>
                  <a:pPr>
                    <a:defRPr/>
                  </a:pPr>
                  <a:t>[PORCENTAJE]</a:t>
                </a:fld>
                <a:endParaRPr lang="en-US" baseline="0">
                  <a:latin typeface="Times New Roman" panose="02020603050405020304" pitchFamily="18" charset="0"/>
                  <a:cs typeface="Times New Roman" panose="02020603050405020304" pitchFamily="18" charset="0"/>
                </a:endParaRPr>
              </a:p>
            </c:rich>
          </c:tx>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tint val="88500"/>
                    </a:schemeClr>
                  </a:solidFill>
                  <a:latin typeface="+mn-lt"/>
                  <a:ea typeface="+mn-ea"/>
                  <a:cs typeface="+mn-cs"/>
                </a:defRPr>
              </a:pPr>
              <a:endParaRPr lang="es-CO"/>
            </a:p>
          </c:txPr>
          <c:dLblPos val="bestFit"/>
          <c:showLegendKey val="0"/>
          <c:showVal val="0"/>
          <c:showCatName val="1"/>
          <c:showSerName val="0"/>
          <c:showPercent val="1"/>
          <c:showBubbleSize val="0"/>
          <c:extLst>
            <c:ext xmlns:c15="http://schemas.microsoft.com/office/drawing/2012/chart" uri="{CE6537A1-D6FC-4f65-9D91-7224C49458BB}">
              <c15:layout>
                <c:manualLayout>
                  <c:w val="0.16625411430961426"/>
                  <c:h val="0.10295698654104053"/>
                </c:manualLayout>
              </c15:layout>
              <c15:dlblFieldTable/>
              <c15:showDataLabelsRange val="0"/>
            </c:ext>
          </c:extLst>
        </c:dLbl>
      </c:pivotFmt>
    </c:pivotFmts>
    <c:plotArea>
      <c:layout/>
      <c:pieChart>
        <c:varyColors val="1"/>
        <c:ser>
          <c:idx val="0"/>
          <c:order val="0"/>
          <c:tx>
            <c:strRef>
              <c:f>F_O2!$C$115</c:f>
              <c:strCache>
                <c:ptCount val="1"/>
                <c:pt idx="0">
                  <c:v>Total</c:v>
                </c:pt>
              </c:strCache>
            </c:strRef>
          </c:tx>
          <c:spPr>
            <a:solidFill>
              <a:schemeClr val="lt1"/>
            </a:solidFill>
            <a:ln w="19050">
              <a:solidFill>
                <a:schemeClr val="dk1">
                  <a:tint val="88500"/>
                </a:schemeClr>
              </a:solidFill>
            </a:ln>
            <a:effectLst/>
          </c:spPr>
          <c:dPt>
            <c:idx val="0"/>
            <c:bubble3D val="0"/>
            <c:spPr>
              <a:solidFill>
                <a:schemeClr val="bg2">
                  <a:lumMod val="25000"/>
                </a:schemeClr>
              </a:solidFill>
              <a:ln w="19050">
                <a:solidFill>
                  <a:schemeClr val="bg1"/>
                </a:solidFill>
              </a:ln>
              <a:effectLst/>
            </c:spPr>
            <c:extLst>
              <c:ext xmlns:c16="http://schemas.microsoft.com/office/drawing/2014/chart" uri="{C3380CC4-5D6E-409C-BE32-E72D297353CC}">
                <c16:uniqueId val="{00000001-1686-4D1D-B040-21BB0D4C32F2}"/>
              </c:ext>
            </c:extLst>
          </c:dPt>
          <c:dPt>
            <c:idx val="1"/>
            <c:bubble3D val="0"/>
            <c:spPr>
              <a:solidFill>
                <a:schemeClr val="bg2">
                  <a:lumMod val="25000"/>
                </a:schemeClr>
              </a:solidFill>
              <a:ln w="19050">
                <a:solidFill>
                  <a:schemeClr val="bg1"/>
                </a:solidFill>
              </a:ln>
              <a:effectLst/>
            </c:spPr>
            <c:extLst>
              <c:ext xmlns:c16="http://schemas.microsoft.com/office/drawing/2014/chart" uri="{C3380CC4-5D6E-409C-BE32-E72D297353CC}">
                <c16:uniqueId val="{00000003-1686-4D1D-B040-21BB0D4C32F2}"/>
              </c:ext>
            </c:extLst>
          </c:dPt>
          <c:dPt>
            <c:idx val="2"/>
            <c:bubble3D val="0"/>
            <c:spPr>
              <a:solidFill>
                <a:schemeClr val="bg2">
                  <a:lumMod val="25000"/>
                </a:schemeClr>
              </a:solidFill>
              <a:ln w="19050">
                <a:solidFill>
                  <a:schemeClr val="bg1"/>
                </a:solidFill>
              </a:ln>
              <a:effectLst/>
            </c:spPr>
            <c:extLst>
              <c:ext xmlns:c16="http://schemas.microsoft.com/office/drawing/2014/chart" uri="{C3380CC4-5D6E-409C-BE32-E72D297353CC}">
                <c16:uniqueId val="{00000005-1686-4D1D-B040-21BB0D4C32F2}"/>
              </c:ext>
            </c:extLst>
          </c:dPt>
          <c:dLbls>
            <c:dLbl>
              <c:idx val="0"/>
              <c:layout>
                <c:manualLayout>
                  <c:x val="0.12331340048171423"/>
                  <c:y val="0.11379624878855253"/>
                </c:manualLayout>
              </c:layout>
              <c:tx>
                <c:rich>
                  <a:bodyPr/>
                  <a:lstStyle/>
                  <a:p>
                    <a:fld id="{306B07A1-187A-4B8E-B091-30A76457FBB8}" type="CATEGORYNAME">
                      <a:rPr lang="en-US">
                        <a:latin typeface="Times New Roman" panose="02020603050405020304" pitchFamily="18" charset="0"/>
                        <a:cs typeface="Times New Roman" panose="02020603050405020304" pitchFamily="18" charset="0"/>
                      </a:rPr>
                      <a:pPr/>
                      <a:t>[NOMBRE DE CATEGORÍA]</a:t>
                    </a:fld>
                    <a:r>
                      <a:rPr lang="en-US" baseline="0">
                        <a:latin typeface="Times New Roman" panose="02020603050405020304" pitchFamily="18" charset="0"/>
                        <a:cs typeface="Times New Roman" panose="02020603050405020304" pitchFamily="18" charset="0"/>
                      </a:rPr>
                      <a:t> </a:t>
                    </a:r>
                    <a:fld id="{799D1D8A-52E8-4203-B22C-4E9C00A13255}" type="PERCENTAGE">
                      <a:rPr lang="en-US" baseline="0">
                        <a:latin typeface="Times New Roman" panose="02020603050405020304" pitchFamily="18" charset="0"/>
                        <a:cs typeface="Times New Roman" panose="02020603050405020304" pitchFamily="18" charset="0"/>
                      </a:rPr>
                      <a:pPr/>
                      <a:t>[PORCENTAJE]</a:t>
                    </a:fld>
                    <a:endParaRPr lang="en-US" baseline="0">
                      <a:latin typeface="Times New Roman" panose="02020603050405020304" pitchFamily="18" charset="0"/>
                      <a:cs typeface="Times New Roman" panose="02020603050405020304" pitchFamily="18" charset="0"/>
                    </a:endParaRPr>
                  </a:p>
                </c:rich>
              </c:tx>
              <c:dLblPos val="bestFit"/>
              <c:showLegendKey val="0"/>
              <c:showVal val="0"/>
              <c:showCatName val="1"/>
              <c:showSerName val="0"/>
              <c:showPercent val="1"/>
              <c:showBubbleSize val="0"/>
              <c:extLst>
                <c:ext xmlns:c15="http://schemas.microsoft.com/office/drawing/2012/chart" uri="{CE6537A1-D6FC-4f65-9D91-7224C49458BB}">
                  <c15:layout>
                    <c:manualLayout>
                      <c:w val="0.17524052947968216"/>
                      <c:h val="0.15824965183610643"/>
                    </c:manualLayout>
                  </c15:layout>
                  <c15:dlblFieldTable/>
                  <c15:showDataLabelsRange val="0"/>
                </c:ext>
                <c:ext xmlns:c16="http://schemas.microsoft.com/office/drawing/2014/chart" uri="{C3380CC4-5D6E-409C-BE32-E72D297353CC}">
                  <c16:uniqueId val="{00000001-1686-4D1D-B040-21BB0D4C32F2}"/>
                </c:ext>
              </c:extLst>
            </c:dLbl>
            <c:dLbl>
              <c:idx val="1"/>
              <c:layout>
                <c:manualLayout>
                  <c:x val="0.13078853872434465"/>
                  <c:y val="-6.6874954188961375E-2"/>
                </c:manualLayout>
              </c:layout>
              <c:tx>
                <c:rich>
                  <a:bodyPr rot="0" spcFirstLastPara="1" vertOverflow="ellipsis" vert="horz" wrap="square" lIns="38100" tIns="19050" rIns="38100" bIns="19050" anchor="ctr" anchorCtr="0">
                    <a:noAutofit/>
                  </a:bodyPr>
                  <a:lstStyle/>
                  <a:p>
                    <a:pPr algn="l">
                      <a:defRPr sz="1200" b="0" i="0"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fld id="{475FB7E7-8CE5-4D64-932B-15A62E0C103F}" type="CATEGORYNAME">
                      <a:rPr lang="en-US" sz="1200" b="0">
                        <a:solidFill>
                          <a:schemeClr val="bg2">
                            <a:lumMod val="25000"/>
                          </a:schemeClr>
                        </a:solidFill>
                        <a:latin typeface="Times New Roman" panose="02020603050405020304" pitchFamily="18" charset="0"/>
                        <a:cs typeface="Times New Roman" panose="02020603050405020304" pitchFamily="18" charset="0"/>
                      </a:rPr>
                      <a:pPr algn="l">
                        <a:defRPr sz="1200" b="0">
                          <a:solidFill>
                            <a:schemeClr val="bg2">
                              <a:lumMod val="25000"/>
                            </a:schemeClr>
                          </a:solidFill>
                          <a:latin typeface="Times New Roman" panose="02020603050405020304" pitchFamily="18" charset="0"/>
                          <a:cs typeface="Times New Roman" panose="02020603050405020304" pitchFamily="18" charset="0"/>
                        </a:defRPr>
                      </a:pPr>
                      <a:t>[NOMBRE DE CATEGORÍA]</a:t>
                    </a:fld>
                    <a:r>
                      <a:rPr lang="en-US" sz="1200" b="0">
                        <a:solidFill>
                          <a:schemeClr val="bg2">
                            <a:lumMod val="25000"/>
                          </a:schemeClr>
                        </a:solidFill>
                        <a:latin typeface="Times New Roman" panose="02020603050405020304" pitchFamily="18" charset="0"/>
                        <a:cs typeface="Times New Roman" panose="02020603050405020304" pitchFamily="18" charset="0"/>
                      </a:rPr>
                      <a:t> </a:t>
                    </a:r>
                    <a:fld id="{FC62CB3D-AB4A-4956-B298-B978F68625D4}" type="PERCENTAGE">
                      <a:rPr lang="en-US" sz="1200" b="0" baseline="0">
                        <a:solidFill>
                          <a:schemeClr val="bg2">
                            <a:lumMod val="25000"/>
                          </a:schemeClr>
                        </a:solidFill>
                        <a:latin typeface="Times New Roman" panose="02020603050405020304" pitchFamily="18" charset="0"/>
                        <a:cs typeface="Times New Roman" panose="02020603050405020304" pitchFamily="18" charset="0"/>
                      </a:rPr>
                      <a:pPr algn="l">
                        <a:defRPr sz="1200" b="0">
                          <a:solidFill>
                            <a:schemeClr val="bg2">
                              <a:lumMod val="25000"/>
                            </a:schemeClr>
                          </a:solidFill>
                          <a:latin typeface="Times New Roman" panose="02020603050405020304" pitchFamily="18" charset="0"/>
                          <a:cs typeface="Times New Roman" panose="02020603050405020304" pitchFamily="18" charset="0"/>
                        </a:defRPr>
                      </a:pPr>
                      <a:t>[PORCENTAJE]</a:t>
                    </a:fld>
                    <a:endParaRPr lang="en-US" sz="1200" b="0">
                      <a:solidFill>
                        <a:schemeClr val="bg2">
                          <a:lumMod val="25000"/>
                        </a:schemeClr>
                      </a:solidFill>
                      <a:latin typeface="Times New Roman" panose="02020603050405020304" pitchFamily="18" charset="0"/>
                      <a:cs typeface="Times New Roman" panose="02020603050405020304" pitchFamily="18" charset="0"/>
                    </a:endParaRPr>
                  </a:p>
                </c:rich>
              </c:tx>
              <c:spPr>
                <a:noFill/>
                <a:ln>
                  <a:noFill/>
                </a:ln>
                <a:effectLst/>
              </c:spPr>
              <c:txPr>
                <a:bodyPr rot="0" spcFirstLastPara="1" vertOverflow="ellipsis" vert="horz" wrap="square" lIns="38100" tIns="19050" rIns="38100" bIns="19050" anchor="ctr" anchorCtr="0">
                  <a:noAutofit/>
                </a:bodyPr>
                <a:lstStyle/>
                <a:p>
                  <a:pPr algn="l">
                    <a:defRPr sz="1200" b="0" i="0"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dLblPos val="bestFit"/>
              <c:showLegendKey val="0"/>
              <c:showVal val="0"/>
              <c:showCatName val="1"/>
              <c:showSerName val="0"/>
              <c:showPercent val="1"/>
              <c:showBubbleSize val="0"/>
              <c:extLst>
                <c:ext xmlns:c15="http://schemas.microsoft.com/office/drawing/2012/chart" uri="{CE6537A1-D6FC-4f65-9D91-7224C49458BB}">
                  <c15:layout>
                    <c:manualLayout>
                      <c:w val="0.2504111012945936"/>
                      <c:h val="0.20039336411835126"/>
                    </c:manualLayout>
                  </c15:layout>
                  <c15:dlblFieldTable/>
                  <c15:showDataLabelsRange val="0"/>
                </c:ext>
                <c:ext xmlns:c16="http://schemas.microsoft.com/office/drawing/2014/chart" uri="{C3380CC4-5D6E-409C-BE32-E72D297353CC}">
                  <c16:uniqueId val="{00000003-1686-4D1D-B040-21BB0D4C32F2}"/>
                </c:ext>
              </c:extLst>
            </c:dLbl>
            <c:dLbl>
              <c:idx val="2"/>
              <c:layout>
                <c:manualLayout>
                  <c:x val="-9.1438135009596133E-2"/>
                  <c:y val="-5.3724946451985958E-2"/>
                </c:manualLayout>
              </c:layout>
              <c:tx>
                <c:rich>
                  <a:bodyPr/>
                  <a:lstStyle/>
                  <a:p>
                    <a:fld id="{EF9166CA-2864-47C7-BD72-19F328CD91A8}" type="CATEGORYNAME">
                      <a:rPr lang="en-US">
                        <a:latin typeface="Times New Roman" panose="02020603050405020304" pitchFamily="18" charset="0"/>
                        <a:cs typeface="Times New Roman" panose="02020603050405020304" pitchFamily="18" charset="0"/>
                      </a:rPr>
                      <a:pPr/>
                      <a:t>[NOMBRE DE CATEGORÍA]</a:t>
                    </a:fld>
                    <a:r>
                      <a:rPr lang="en-US" baseline="0">
                        <a:latin typeface="Times New Roman" panose="02020603050405020304" pitchFamily="18" charset="0"/>
                        <a:cs typeface="Times New Roman" panose="02020603050405020304" pitchFamily="18" charset="0"/>
                      </a:rPr>
                      <a:t> </a:t>
                    </a:r>
                    <a:fld id="{8312EEC1-AB0A-4999-9DE0-8867D1BB5B27}" type="PERCENTAGE">
                      <a:rPr lang="en-US" baseline="0">
                        <a:latin typeface="Times New Roman" panose="02020603050405020304" pitchFamily="18" charset="0"/>
                        <a:cs typeface="Times New Roman" panose="02020603050405020304" pitchFamily="18" charset="0"/>
                      </a:rPr>
                      <a:pPr/>
                      <a:t>[PORCENTAJE]</a:t>
                    </a:fld>
                    <a:endParaRPr lang="en-US" baseline="0">
                      <a:latin typeface="Times New Roman" panose="02020603050405020304" pitchFamily="18" charset="0"/>
                      <a:cs typeface="Times New Roman" panose="02020603050405020304" pitchFamily="18" charset="0"/>
                    </a:endParaRPr>
                  </a:p>
                </c:rich>
              </c:tx>
              <c:dLblPos val="bestFit"/>
              <c:showLegendKey val="0"/>
              <c:showVal val="0"/>
              <c:showCatName val="1"/>
              <c:showSerName val="0"/>
              <c:showPercent val="1"/>
              <c:showBubbleSize val="0"/>
              <c:extLst>
                <c:ext xmlns:c15="http://schemas.microsoft.com/office/drawing/2012/chart" uri="{CE6537A1-D6FC-4f65-9D91-7224C49458BB}">
                  <c15:layout>
                    <c:manualLayout>
                      <c:w val="0.16625411430961426"/>
                      <c:h val="0.10295698654104053"/>
                    </c:manualLayout>
                  </c15:layout>
                  <c15:dlblFieldTable/>
                  <c15:showDataLabelsRange val="0"/>
                </c:ext>
                <c:ext xmlns:c16="http://schemas.microsoft.com/office/drawing/2014/chart" uri="{C3380CC4-5D6E-409C-BE32-E72D297353CC}">
                  <c16:uniqueId val="{00000005-1686-4D1D-B040-21BB0D4C32F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tint val="88500"/>
                      </a:schemeClr>
                    </a:solidFill>
                    <a:latin typeface="+mn-lt"/>
                    <a:ea typeface="+mn-ea"/>
                    <a:cs typeface="+mn-cs"/>
                  </a:defRPr>
                </a:pPr>
                <a:endParaRPr lang="es-CO"/>
              </a:p>
            </c:txPr>
            <c:dLblPos val="inEnd"/>
            <c:showLegendKey val="0"/>
            <c:showVal val="0"/>
            <c:showCatName val="1"/>
            <c:showSerName val="0"/>
            <c:showPercent val="1"/>
            <c:showBubbleSize val="0"/>
            <c:showLeaderLines val="1"/>
            <c:leaderLines>
              <c:spPr>
                <a:ln w="9525">
                  <a:solidFill>
                    <a:schemeClr val="bg1"/>
                  </a:solidFill>
                </a:ln>
                <a:effectLst/>
              </c:spPr>
            </c:leaderLines>
            <c:extLst>
              <c:ext xmlns:c15="http://schemas.microsoft.com/office/drawing/2012/chart" uri="{CE6537A1-D6FC-4f65-9D91-7224C49458BB}"/>
            </c:extLst>
          </c:dLbls>
          <c:cat>
            <c:strRef>
              <c:f>F_O2!$B$116:$B$118</c:f>
              <c:strCache>
                <c:ptCount val="3"/>
                <c:pt idx="0">
                  <c:v>Like o me gusta:</c:v>
                </c:pt>
                <c:pt idx="1">
                  <c:v>Reply o comentario:</c:v>
                </c:pt>
                <c:pt idx="2">
                  <c:v>Retuit:</c:v>
                </c:pt>
              </c:strCache>
            </c:strRef>
          </c:cat>
          <c:val>
            <c:numRef>
              <c:f>F_O2!$C$116:$C$118</c:f>
              <c:numCache>
                <c:formatCode>General</c:formatCode>
                <c:ptCount val="3"/>
                <c:pt idx="0">
                  <c:v>587</c:v>
                </c:pt>
                <c:pt idx="1">
                  <c:v>34</c:v>
                </c:pt>
                <c:pt idx="2">
                  <c:v>733</c:v>
                </c:pt>
              </c:numCache>
            </c:numRef>
          </c:val>
          <c:extLst>
            <c:ext xmlns:c16="http://schemas.microsoft.com/office/drawing/2014/chart" uri="{C3380CC4-5D6E-409C-BE32-E72D297353CC}">
              <c16:uniqueId val="{00000006-1686-4D1D-B040-21BB0D4C32F2}"/>
            </c:ext>
          </c:extLst>
        </c:ser>
        <c:dLbls>
          <c:dLblPos val="inEnd"/>
          <c:showLegendKey val="0"/>
          <c:showVal val="0"/>
          <c:showCatName val="1"/>
          <c:showSerName val="0"/>
          <c:showPercent val="1"/>
          <c:showBubbleSize val="0"/>
          <c:showLeaderLines val="1"/>
        </c:dLbls>
        <c:firstSliceAng val="0"/>
      </c:pie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extLst>
    <c:ext xmlns:c14="http://schemas.microsoft.com/office/drawing/2007/8/2/chart" uri="{781A3756-C4B2-4CAC-9D66-4F8BD8637D16}">
      <c14:pivotOptions>
        <c14:dropZoneFilter val="1"/>
        <c14:dropZoneData val="1"/>
        <c14:dropZoneSeries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1"/>
    </mc:Choice>
    <mc:Fallback>
      <c:style val="1"/>
    </mc:Fallback>
  </mc:AlternateContent>
  <c:pivotSource>
    <c:name>[Comunidades virtuales generadoras de interacciones comunicativas en plataformas digitales. Caso publicaciones de Change.org en Twitter con el #NiUnaMenos. Fichas. Garcés_Tabares.xlsx]F_O2!TablaDinámica6</c:name>
    <c:fmtId val="3"/>
  </c:pivotSource>
  <c:chart>
    <c:title>
      <c:tx>
        <c:rich>
          <a:bodyPr rot="0" spcFirstLastPara="1" vertOverflow="ellipsis" vert="horz" wrap="square" anchor="ctr" anchorCtr="1"/>
          <a:lstStyle/>
          <a:p>
            <a:pPr algn="l">
              <a:defRPr sz="1400" b="0" i="0" u="none" strike="noStrike" kern="1200" spc="0" baseline="0">
                <a:solidFill>
                  <a:schemeClr val="tx1">
                    <a:lumMod val="65000"/>
                    <a:lumOff val="35000"/>
                  </a:schemeClr>
                </a:solidFill>
                <a:latin typeface="+mn-lt"/>
                <a:ea typeface="+mn-ea"/>
                <a:cs typeface="+mn-cs"/>
              </a:defRPr>
            </a:pPr>
            <a:r>
              <a:rPr lang="en-US" sz="1200">
                <a:solidFill>
                  <a:schemeClr val="bg2">
                    <a:lumMod val="25000"/>
                  </a:schemeClr>
                </a:solidFill>
                <a:latin typeface="Times New Roman" panose="02020603050405020304" pitchFamily="18" charset="0"/>
                <a:cs typeface="Times New Roman" panose="02020603050405020304" pitchFamily="18" charset="0"/>
              </a:rPr>
              <a:t>Gráfica porcentual </a:t>
            </a:r>
            <a:r>
              <a:rPr lang="es-CO" sz="1200">
                <a:solidFill>
                  <a:schemeClr val="bg2">
                    <a:lumMod val="25000"/>
                  </a:schemeClr>
                </a:solidFill>
                <a:latin typeface="Times New Roman" panose="02020603050405020304" pitchFamily="18" charset="0"/>
                <a:cs typeface="Times New Roman" panose="02020603050405020304" pitchFamily="18" charset="0"/>
              </a:rPr>
              <a:t>con los categorías de las interacciones</a:t>
            </a:r>
          </a:p>
          <a:p>
            <a:pPr algn="l">
              <a:defRPr/>
            </a:pPr>
            <a:r>
              <a:rPr lang="es-CO" sz="1200">
                <a:solidFill>
                  <a:schemeClr val="bg2">
                    <a:lumMod val="25000"/>
                  </a:schemeClr>
                </a:solidFill>
                <a:latin typeface="Times New Roman" panose="02020603050405020304" pitchFamily="18" charset="0"/>
                <a:cs typeface="Times New Roman" panose="02020603050405020304" pitchFamily="18" charset="0"/>
              </a:rPr>
              <a:t>generadas por comentario</a:t>
            </a:r>
          </a:p>
        </c:rich>
      </c:tx>
      <c:layout>
        <c:manualLayout>
          <c:xMode val="edge"/>
          <c:yMode val="edge"/>
          <c:x val="0.20228426395939086"/>
          <c:y val="8.7260034904013961E-2"/>
        </c:manualLayout>
      </c:layout>
      <c:overlay val="0"/>
      <c:spPr>
        <a:noFill/>
        <a:ln>
          <a:noFill/>
        </a:ln>
        <a:effectLst/>
      </c:spPr>
      <c:txPr>
        <a:bodyPr rot="0" spcFirstLastPara="1" vertOverflow="ellipsis" vert="horz" wrap="square" anchor="ctr" anchorCtr="1"/>
        <a:lstStyle/>
        <a:p>
          <a:pPr algn="l">
            <a:defRPr sz="1400" b="0" i="0" u="none" strike="noStrike" kern="1200" spc="0" baseline="0">
              <a:solidFill>
                <a:schemeClr val="tx1">
                  <a:lumMod val="65000"/>
                  <a:lumOff val="35000"/>
                </a:schemeClr>
              </a:solidFill>
              <a:latin typeface="+mn-lt"/>
              <a:ea typeface="+mn-ea"/>
              <a:cs typeface="+mn-cs"/>
            </a:defRPr>
          </a:pPr>
          <a:endParaRPr lang="es-CO"/>
        </a:p>
      </c:txPr>
    </c:title>
    <c:autoTitleDeleted val="0"/>
    <c:pivotFmts>
      <c:pivotFmt>
        <c:idx val="0"/>
        <c:dLbl>
          <c:idx val="0"/>
          <c:showLegendKey val="0"/>
          <c:showVal val="0"/>
          <c:showCatName val="0"/>
          <c:showSerName val="0"/>
          <c:showPercent val="1"/>
          <c:showBubbleSize val="0"/>
          <c:extLst>
            <c:ext xmlns:c15="http://schemas.microsoft.com/office/drawing/2012/chart" uri="{CE6537A1-D6FC-4f65-9D91-7224C49458BB}"/>
          </c:extLst>
        </c:dLbl>
      </c:pivotFmt>
      <c:pivotFmt>
        <c:idx val="1"/>
        <c:dLbl>
          <c:idx val="0"/>
          <c:showLegendKey val="0"/>
          <c:showVal val="0"/>
          <c:showCatName val="0"/>
          <c:showSerName val="0"/>
          <c:showPercent val="1"/>
          <c:showBubbleSize val="0"/>
          <c:extLst>
            <c:ext xmlns:c15="http://schemas.microsoft.com/office/drawing/2012/chart" uri="{CE6537A1-D6FC-4f65-9D91-7224C49458BB}"/>
          </c:extLst>
        </c:dLbl>
      </c:pivotFmt>
      <c:pivotFmt>
        <c:idx val="2"/>
      </c:pivotFmt>
      <c:pivotFmt>
        <c:idx val="3"/>
      </c:pivotFmt>
      <c:pivotFmt>
        <c:idx val="4"/>
      </c:pivotFmt>
      <c:pivotFmt>
        <c:idx val="5"/>
      </c:pivotFmt>
      <c:pivotFmt>
        <c:idx val="6"/>
        <c:spPr>
          <a:solidFill>
            <a:schemeClr val="dk1">
              <a:tint val="88500"/>
            </a:schemeClr>
          </a:solidFill>
          <a:ln w="19050">
            <a:solidFill>
              <a:schemeClr val="lt1"/>
            </a:solid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showLegendKey val="0"/>
          <c:showVal val="0"/>
          <c:showCatName val="0"/>
          <c:showSerName val="0"/>
          <c:showPercent val="1"/>
          <c:showBubbleSize val="0"/>
          <c:extLst>
            <c:ext xmlns:c15="http://schemas.microsoft.com/office/drawing/2012/chart" uri="{CE6537A1-D6FC-4f65-9D91-7224C49458BB}"/>
          </c:extLst>
        </c:dLbl>
      </c:pivotFmt>
      <c:pivotFmt>
        <c:idx val="7"/>
        <c:spPr>
          <a:solidFill>
            <a:schemeClr val="dk1">
              <a:tint val="88500"/>
            </a:schemeClr>
          </a:solidFill>
          <a:ln w="19050">
            <a:solidFill>
              <a:schemeClr val="lt1"/>
            </a:solidFill>
          </a:ln>
          <a:effectLst/>
        </c:spPr>
        <c:dLbl>
          <c:idx val="0"/>
          <c:layout>
            <c:manualLayout>
              <c:x val="-7.8227547064231268E-2"/>
              <c:y val="0.33769437197313679"/>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showLegendKey val="0"/>
          <c:showVal val="0"/>
          <c:showCatName val="0"/>
          <c:showSerName val="0"/>
          <c:showPercent val="1"/>
          <c:showBubbleSize val="0"/>
          <c:extLst>
            <c:ext xmlns:c15="http://schemas.microsoft.com/office/drawing/2012/chart" uri="{CE6537A1-D6FC-4f65-9D91-7224C49458BB}"/>
          </c:extLst>
        </c:dLbl>
      </c:pivotFmt>
      <c:pivotFmt>
        <c:idx val="8"/>
        <c:spPr>
          <a:solidFill>
            <a:schemeClr val="dk1">
              <a:tint val="88500"/>
            </a:schemeClr>
          </a:solidFill>
          <a:ln w="19050">
            <a:solidFill>
              <a:schemeClr val="lt1"/>
            </a:solidFill>
          </a:ln>
          <a:effectLst/>
        </c:spPr>
        <c:dLbl>
          <c:idx val="0"/>
          <c:layout>
            <c:manualLayout>
              <c:x val="-6.2127782885007393E-3"/>
              <c:y val="0.33288731578709729"/>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showLegendKey val="0"/>
          <c:showVal val="0"/>
          <c:showCatName val="0"/>
          <c:showSerName val="0"/>
          <c:showPercent val="1"/>
          <c:showBubbleSize val="0"/>
          <c:extLst>
            <c:ext xmlns:c15="http://schemas.microsoft.com/office/drawing/2012/chart" uri="{CE6537A1-D6FC-4f65-9D91-7224C49458BB}"/>
          </c:extLst>
        </c:dLbl>
      </c:pivotFmt>
      <c:pivotFmt>
        <c:idx val="9"/>
        <c:spPr>
          <a:solidFill>
            <a:schemeClr val="dk1">
              <a:tint val="88500"/>
            </a:schemeClr>
          </a:solidFill>
          <a:ln w="19050">
            <a:solidFill>
              <a:schemeClr val="lt1"/>
            </a:solidFill>
          </a:ln>
          <a:effectLst/>
        </c:spPr>
        <c:dLbl>
          <c:idx val="0"/>
          <c:layout>
            <c:manualLayout>
              <c:x val="3.198069467204924E-2"/>
              <c:y val="0.29452705846324184"/>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showLegendKey val="0"/>
          <c:showVal val="0"/>
          <c:showCatName val="0"/>
          <c:showSerName val="0"/>
          <c:showPercent val="1"/>
          <c:showBubbleSize val="0"/>
          <c:extLst>
            <c:ext xmlns:c15="http://schemas.microsoft.com/office/drawing/2012/chart" uri="{CE6537A1-D6FC-4f65-9D91-7224C49458BB}"/>
          </c:extLst>
        </c:dLbl>
      </c:pivotFmt>
      <c:pivotFmt>
        <c:idx val="10"/>
        <c:spPr>
          <a:solidFill>
            <a:schemeClr val="dk1">
              <a:tint val="88500"/>
            </a:schemeClr>
          </a:solidFill>
          <a:ln w="19050">
            <a:solidFill>
              <a:schemeClr val="lt1"/>
            </a:solidFill>
          </a:ln>
          <a:effectLst/>
        </c:spPr>
        <c:dLbl>
          <c:idx val="0"/>
          <c:layout>
            <c:manualLayout>
              <c:x val="-1.6778748151404933E-2"/>
              <c:y val="-0.26882137115059568"/>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showLegendKey val="0"/>
          <c:showVal val="0"/>
          <c:showCatName val="0"/>
          <c:showSerName val="0"/>
          <c:showPercent val="1"/>
          <c:showBubbleSize val="0"/>
          <c:extLst>
            <c:ext xmlns:c15="http://schemas.microsoft.com/office/drawing/2012/chart" uri="{CE6537A1-D6FC-4f65-9D91-7224C49458BB}"/>
          </c:extLst>
        </c:dLbl>
      </c:pivotFmt>
    </c:pivotFmts>
    <c:plotArea>
      <c:layout>
        <c:manualLayout>
          <c:layoutTarget val="inner"/>
          <c:xMode val="edge"/>
          <c:yMode val="edge"/>
          <c:x val="0.27158801425879081"/>
          <c:y val="0.18410783115754684"/>
          <c:w val="0.64029610252819535"/>
          <c:h val="0.72986230839814537"/>
        </c:manualLayout>
      </c:layout>
      <c:doughnutChart>
        <c:varyColors val="1"/>
        <c:ser>
          <c:idx val="0"/>
          <c:order val="0"/>
          <c:tx>
            <c:strRef>
              <c:f>F_O2!$C$139</c:f>
              <c:strCache>
                <c:ptCount val="1"/>
                <c:pt idx="0">
                  <c:v>Total</c:v>
                </c:pt>
              </c:strCache>
            </c:strRef>
          </c:tx>
          <c:dPt>
            <c:idx val="0"/>
            <c:bubble3D val="0"/>
            <c:spPr>
              <a:solidFill>
                <a:schemeClr val="dk1">
                  <a:tint val="88500"/>
                </a:schemeClr>
              </a:solidFill>
              <a:ln w="19050">
                <a:solidFill>
                  <a:schemeClr val="lt1"/>
                </a:solidFill>
              </a:ln>
              <a:effectLst/>
            </c:spPr>
            <c:extLst>
              <c:ext xmlns:c16="http://schemas.microsoft.com/office/drawing/2014/chart" uri="{C3380CC4-5D6E-409C-BE32-E72D297353CC}">
                <c16:uniqueId val="{00000001-E07D-4B34-9D0B-55DF03869B6C}"/>
              </c:ext>
            </c:extLst>
          </c:dPt>
          <c:dPt>
            <c:idx val="1"/>
            <c:bubble3D val="0"/>
            <c:spPr>
              <a:solidFill>
                <a:schemeClr val="dk1">
                  <a:tint val="55000"/>
                </a:schemeClr>
              </a:solidFill>
              <a:ln w="19050">
                <a:solidFill>
                  <a:schemeClr val="lt1"/>
                </a:solidFill>
              </a:ln>
              <a:effectLst/>
            </c:spPr>
            <c:extLst>
              <c:ext xmlns:c16="http://schemas.microsoft.com/office/drawing/2014/chart" uri="{C3380CC4-5D6E-409C-BE32-E72D297353CC}">
                <c16:uniqueId val="{00000003-E07D-4B34-9D0B-55DF03869B6C}"/>
              </c:ext>
            </c:extLst>
          </c:dPt>
          <c:dPt>
            <c:idx val="2"/>
            <c:bubble3D val="0"/>
            <c:spPr>
              <a:solidFill>
                <a:schemeClr val="dk1">
                  <a:tint val="75000"/>
                </a:schemeClr>
              </a:solidFill>
              <a:ln w="19050">
                <a:solidFill>
                  <a:schemeClr val="lt1"/>
                </a:solidFill>
              </a:ln>
              <a:effectLst/>
            </c:spPr>
            <c:extLst>
              <c:ext xmlns:c16="http://schemas.microsoft.com/office/drawing/2014/chart" uri="{C3380CC4-5D6E-409C-BE32-E72D297353CC}">
                <c16:uniqueId val="{00000005-E07D-4B34-9D0B-55DF03869B6C}"/>
              </c:ext>
            </c:extLst>
          </c:dPt>
          <c:dPt>
            <c:idx val="3"/>
            <c:bubble3D val="0"/>
            <c:spPr>
              <a:solidFill>
                <a:schemeClr val="dk1">
                  <a:tint val="98500"/>
                </a:schemeClr>
              </a:solidFill>
              <a:ln w="19050">
                <a:solidFill>
                  <a:schemeClr val="lt1"/>
                </a:solidFill>
              </a:ln>
              <a:effectLst/>
            </c:spPr>
            <c:extLst>
              <c:ext xmlns:c16="http://schemas.microsoft.com/office/drawing/2014/chart" uri="{C3380CC4-5D6E-409C-BE32-E72D297353CC}">
                <c16:uniqueId val="{00000007-E07D-4B34-9D0B-55DF03869B6C}"/>
              </c:ext>
            </c:extLst>
          </c:dPt>
          <c:dLbls>
            <c:dLbl>
              <c:idx val="0"/>
              <c:layout>
                <c:manualLayout>
                  <c:x val="-7.8227547064231268E-2"/>
                  <c:y val="0.3376943719731367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1-E07D-4B34-9D0B-55DF03869B6C}"/>
                </c:ext>
              </c:extLst>
            </c:dLbl>
            <c:dLbl>
              <c:idx val="1"/>
              <c:layout>
                <c:manualLayout>
                  <c:x val="-6.2127782885007393E-3"/>
                  <c:y val="0.33288731578709729"/>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E07D-4B34-9D0B-55DF03869B6C}"/>
                </c:ext>
              </c:extLst>
            </c:dLbl>
            <c:dLbl>
              <c:idx val="2"/>
              <c:layout>
                <c:manualLayout>
                  <c:x val="3.198069467204924E-2"/>
                  <c:y val="0.29452705846324184"/>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5-E07D-4B34-9D0B-55DF03869B6C}"/>
                </c:ext>
              </c:extLst>
            </c:dLbl>
            <c:dLbl>
              <c:idx val="3"/>
              <c:layout>
                <c:manualLayout>
                  <c:x val="-1.6778748151404933E-2"/>
                  <c:y val="-0.26882137115059568"/>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7-E07D-4B34-9D0B-55DF03869B6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showLegendKey val="0"/>
            <c:showVal val="0"/>
            <c:showCatName val="0"/>
            <c:showSerName val="0"/>
            <c:showPercent val="1"/>
            <c:showBubbleSize val="0"/>
            <c:showLeaderLines val="1"/>
            <c:leaderLines>
              <c:spPr>
                <a:ln w="9525" cap="flat" cmpd="thinThick" algn="ctr">
                  <a:noFill/>
                  <a:round/>
                </a:ln>
                <a:effectLst/>
              </c:spPr>
            </c:leaderLines>
            <c:extLst>
              <c:ext xmlns:c15="http://schemas.microsoft.com/office/drawing/2012/chart" uri="{CE6537A1-D6FC-4f65-9D91-7224C49458BB}"/>
            </c:extLst>
          </c:dLbls>
          <c:cat>
            <c:strRef>
              <c:f>F_O2!$B$140:$B$143</c:f>
              <c:strCache>
                <c:ptCount val="4"/>
                <c:pt idx="0">
                  <c:v>Hilo:</c:v>
                </c:pt>
                <c:pt idx="1">
                  <c:v>Tuit en general:</c:v>
                </c:pt>
                <c:pt idx="2">
                  <c:v> Mención:</c:v>
                </c:pt>
                <c:pt idx="3">
                  <c:v>Respuesta:</c:v>
                </c:pt>
              </c:strCache>
            </c:strRef>
          </c:cat>
          <c:val>
            <c:numRef>
              <c:f>F_O2!$C$140:$C$143</c:f>
              <c:numCache>
                <c:formatCode>General</c:formatCode>
                <c:ptCount val="4"/>
                <c:pt idx="0">
                  <c:v>1</c:v>
                </c:pt>
                <c:pt idx="1">
                  <c:v>0</c:v>
                </c:pt>
                <c:pt idx="2">
                  <c:v>4</c:v>
                </c:pt>
                <c:pt idx="3">
                  <c:v>30</c:v>
                </c:pt>
              </c:numCache>
            </c:numRef>
          </c:val>
          <c:extLst>
            <c:ext xmlns:c16="http://schemas.microsoft.com/office/drawing/2014/chart" uri="{C3380CC4-5D6E-409C-BE32-E72D297353CC}">
              <c16:uniqueId val="{00000008-E07D-4B34-9D0B-55DF03869B6C}"/>
            </c:ext>
          </c:extLst>
        </c:ser>
        <c:dLbls>
          <c:showLegendKey val="0"/>
          <c:showVal val="0"/>
          <c:showCatName val="0"/>
          <c:showSerName val="0"/>
          <c:showPercent val="0"/>
          <c:showBubbleSize val="0"/>
          <c:showLeaderLines val="1"/>
        </c:dLbls>
        <c:firstSliceAng val="0"/>
        <c:holeSize val="75"/>
      </c:doughnutChart>
      <c:spPr>
        <a:noFill/>
        <a:ln>
          <a:noFill/>
        </a:ln>
        <a:effectLst/>
      </c:spPr>
    </c:plotArea>
    <c:legend>
      <c:legendPos val="r"/>
      <c:layout>
        <c:manualLayout>
          <c:xMode val="edge"/>
          <c:yMode val="edge"/>
          <c:x val="9.2429831590477277E-4"/>
          <c:y val="0.39545059247637926"/>
          <c:w val="0.23038873927979156"/>
          <c:h val="0.32136175221446323"/>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userShapes r:id="rId3"/>
  <c:extLst>
    <c:ext xmlns:c14="http://schemas.microsoft.com/office/drawing/2007/8/2/chart" uri="{781A3756-C4B2-4CAC-9D66-4F8BD8637D16}">
      <c14:pivotOptions>
        <c14:dropZoneFilter val="1"/>
        <c14:dropZoneCategories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1"/>
    </mc:Choice>
    <mc:Fallback>
      <c:style val="1"/>
    </mc:Fallback>
  </mc:AlternateContent>
  <c:chart>
    <c:title>
      <c:tx>
        <c:rich>
          <a:bodyPr rot="0" spcFirstLastPara="1" vertOverflow="ellipsis" vert="horz" wrap="square" anchor="ctr" anchorCtr="1"/>
          <a:lstStyle/>
          <a:p>
            <a:pPr>
              <a:defRPr sz="1800" b="1" i="0" u="none" strike="noStrike" kern="1200" cap="all" spc="50" baseline="0">
                <a:solidFill>
                  <a:schemeClr val="tx1">
                    <a:lumMod val="65000"/>
                    <a:lumOff val="35000"/>
                  </a:schemeClr>
                </a:solidFill>
                <a:latin typeface="+mn-lt"/>
                <a:ea typeface="+mn-ea"/>
                <a:cs typeface="+mn-cs"/>
              </a:defRPr>
            </a:pPr>
            <a:r>
              <a:rPr lang="es-CO"/>
              <a:t> </a:t>
            </a:r>
          </a:p>
        </c:rich>
      </c:tx>
      <c:overlay val="0"/>
      <c:spPr>
        <a:noFill/>
        <a:ln>
          <a:noFill/>
        </a:ln>
        <a:effectLst/>
      </c:spPr>
      <c:txPr>
        <a:bodyPr rot="0" spcFirstLastPara="1" vertOverflow="ellipsis" vert="horz" wrap="square" anchor="ctr" anchorCtr="1"/>
        <a:lstStyle/>
        <a:p>
          <a:pPr>
            <a:defRPr sz="1800" b="1" i="0" u="none" strike="noStrike" kern="1200" cap="all" spc="50" baseline="0">
              <a:solidFill>
                <a:schemeClr val="tx1">
                  <a:lumMod val="65000"/>
                  <a:lumOff val="35000"/>
                </a:schemeClr>
              </a:solidFill>
              <a:latin typeface="+mn-lt"/>
              <a:ea typeface="+mn-ea"/>
              <a:cs typeface="+mn-cs"/>
            </a:defRPr>
          </a:pPr>
          <a:endParaRPr lang="es-CO"/>
        </a:p>
      </c:txPr>
    </c:title>
    <c:autoTitleDeleted val="0"/>
    <c:plotArea>
      <c:layout/>
      <c:barChart>
        <c:barDir val="bar"/>
        <c:grouping val="clustered"/>
        <c:varyColors val="0"/>
        <c:ser>
          <c:idx val="0"/>
          <c:order val="0"/>
          <c:spPr>
            <a:gradFill flip="none" rotWithShape="1">
              <a:gsLst>
                <a:gs pos="0">
                  <a:schemeClr val="dk1">
                    <a:tint val="88500"/>
                  </a:schemeClr>
                </a:gs>
                <a:gs pos="75000">
                  <a:schemeClr val="dk1">
                    <a:tint val="88500"/>
                    <a:lumMod val="60000"/>
                    <a:lumOff val="40000"/>
                  </a:schemeClr>
                </a:gs>
                <a:gs pos="51000">
                  <a:schemeClr val="dk1">
                    <a:tint val="88500"/>
                    <a:alpha val="75000"/>
                  </a:schemeClr>
                </a:gs>
                <a:gs pos="100000">
                  <a:schemeClr val="dk1">
                    <a:tint val="88500"/>
                    <a:lumMod val="20000"/>
                    <a:lumOff val="80000"/>
                    <a:alpha val="15000"/>
                  </a:schemeClr>
                </a:gs>
              </a:gsLst>
              <a:lin ang="10800000" scaled="1"/>
              <a:tileRect/>
            </a:gradFill>
            <a:ln>
              <a:noFill/>
            </a:ln>
            <a:effectLst/>
          </c:spPr>
          <c:invertIfNegative val="0"/>
          <c:dPt>
            <c:idx val="0"/>
            <c:invertIfNegative val="0"/>
            <c:bubble3D val="0"/>
            <c:extLst>
              <c:ext xmlns:c16="http://schemas.microsoft.com/office/drawing/2014/chart" uri="{C3380CC4-5D6E-409C-BE32-E72D297353CC}">
                <c16:uniqueId val="{00000000-E9CE-47B6-9723-270C91B0286B}"/>
              </c:ext>
            </c:extLst>
          </c:dPt>
          <c:dPt>
            <c:idx val="1"/>
            <c:invertIfNegative val="0"/>
            <c:bubble3D val="0"/>
            <c:extLst>
              <c:ext xmlns:c16="http://schemas.microsoft.com/office/drawing/2014/chart" uri="{C3380CC4-5D6E-409C-BE32-E72D297353CC}">
                <c16:uniqueId val="{00000002-E9CE-47B6-9723-270C91B0286B}"/>
              </c:ext>
            </c:extLst>
          </c:dPt>
          <c:dPt>
            <c:idx val="2"/>
            <c:invertIfNegative val="0"/>
            <c:bubble3D val="0"/>
            <c:extLst>
              <c:ext xmlns:c16="http://schemas.microsoft.com/office/drawing/2014/chart" uri="{C3380CC4-5D6E-409C-BE32-E72D297353CC}">
                <c16:uniqueId val="{00000004-E9CE-47B6-9723-270C91B0286B}"/>
              </c:ext>
            </c:extLst>
          </c:dPt>
          <c:dPt>
            <c:idx val="5"/>
            <c:invertIfNegative val="0"/>
            <c:bubble3D val="0"/>
            <c:extLst>
              <c:ext xmlns:c16="http://schemas.microsoft.com/office/drawing/2014/chart" uri="{C3380CC4-5D6E-409C-BE32-E72D297353CC}">
                <c16:uniqueId val="{00000001-E9CE-47B6-9723-270C91B0286B}"/>
              </c:ext>
            </c:extLst>
          </c:dPt>
          <c:dPt>
            <c:idx val="6"/>
            <c:invertIfNegative val="0"/>
            <c:bubble3D val="0"/>
            <c:extLst>
              <c:ext xmlns:c16="http://schemas.microsoft.com/office/drawing/2014/chart" uri="{C3380CC4-5D6E-409C-BE32-E72D297353CC}">
                <c16:uniqueId val="{00000003-E9CE-47B6-9723-270C91B0286B}"/>
              </c:ext>
            </c:extLst>
          </c:dPt>
          <c:dPt>
            <c:idx val="11"/>
            <c:invertIfNegative val="0"/>
            <c:bubble3D val="0"/>
            <c:extLst>
              <c:ext xmlns:c16="http://schemas.microsoft.com/office/drawing/2014/chart" uri="{C3380CC4-5D6E-409C-BE32-E72D297353CC}">
                <c16:uniqueId val="{00000005-E9CE-47B6-9723-270C91B0286B}"/>
              </c:ext>
            </c:extLst>
          </c:dPt>
          <c:dLbls>
            <c:spPr>
              <a:noFill/>
              <a:ln>
                <a:noFill/>
              </a:ln>
              <a:effectLst/>
            </c:spPr>
            <c:txPr>
              <a:bodyPr rot="0" spcFirstLastPara="1" vertOverflow="ellipsis" vert="horz" wrap="square" lIns="38100" tIns="19050" rIns="38100" bIns="19050" anchor="ctr" anchorCtr="1">
                <a:spAutoFit/>
              </a:bodyPr>
              <a:lstStyle/>
              <a:p>
                <a:pPr>
                  <a:defRPr sz="1200" b="0" i="1"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F_O3!$C$88:$D$100</c15:sqref>
                  </c15:fullRef>
                  <c15:levelRef>
                    <c15:sqref>F_O3!$C$88:$C$100</c15:sqref>
                  </c15:levelRef>
                </c:ext>
              </c:extLst>
              <c:f>F_O3!$C$88:$C$100</c:f>
              <c:strCache>
                <c:ptCount val="13"/>
                <c:pt idx="0">
                  <c:v>Hashtags en el texto:</c:v>
                </c:pt>
                <c:pt idx="1">
                  <c:v>Hashtags en la imagen:</c:v>
                </c:pt>
                <c:pt idx="2">
                  <c:v>Enlace:</c:v>
                </c:pt>
                <c:pt idx="3">
                  <c:v>Video:</c:v>
                </c:pt>
                <c:pt idx="4">
                  <c:v>Menciones:</c:v>
                </c:pt>
                <c:pt idx="5">
                  <c:v>Información textual:</c:v>
                </c:pt>
                <c:pt idx="6">
                  <c:v>Imagen:</c:v>
                </c:pt>
                <c:pt idx="7">
                  <c:v>Documentos de audio:</c:v>
                </c:pt>
                <c:pt idx="8">
                  <c:v>Gráficos interactivos:</c:v>
                </c:pt>
                <c:pt idx="9">
                  <c:v>Smartphones</c:v>
                </c:pt>
                <c:pt idx="11">
                  <c:v>Twitter web client:</c:v>
                </c:pt>
                <c:pt idx="12">
                  <c:v>Cliente externo:</c:v>
                </c:pt>
              </c:strCache>
            </c:strRef>
          </c:cat>
          <c:val>
            <c:numRef>
              <c:f>F_O3!$E$88:$E$100</c:f>
              <c:numCache>
                <c:formatCode>General</c:formatCode>
                <c:ptCount val="13"/>
                <c:pt idx="0">
                  <c:v>15</c:v>
                </c:pt>
                <c:pt idx="1">
                  <c:v>3</c:v>
                </c:pt>
                <c:pt idx="2">
                  <c:v>15</c:v>
                </c:pt>
                <c:pt idx="3">
                  <c:v>0</c:v>
                </c:pt>
                <c:pt idx="4">
                  <c:v>6</c:v>
                </c:pt>
                <c:pt idx="5">
                  <c:v>15</c:v>
                </c:pt>
                <c:pt idx="6">
                  <c:v>13</c:v>
                </c:pt>
                <c:pt idx="7">
                  <c:v>0</c:v>
                </c:pt>
                <c:pt idx="8">
                  <c:v>0</c:v>
                </c:pt>
                <c:pt idx="9">
                  <c:v>0</c:v>
                </c:pt>
                <c:pt idx="10">
                  <c:v>0</c:v>
                </c:pt>
                <c:pt idx="11">
                  <c:v>11</c:v>
                </c:pt>
                <c:pt idx="12">
                  <c:v>4</c:v>
                </c:pt>
              </c:numCache>
            </c:numRef>
          </c:val>
          <c:extLst>
            <c:ext xmlns:c16="http://schemas.microsoft.com/office/drawing/2014/chart" uri="{C3380CC4-5D6E-409C-BE32-E72D297353CC}">
              <c16:uniqueId val="{00000000-9ADA-4941-8149-212CF21A67C7}"/>
            </c:ext>
          </c:extLst>
        </c:ser>
        <c:dLbls>
          <c:dLblPos val="outEnd"/>
          <c:showLegendKey val="0"/>
          <c:showVal val="1"/>
          <c:showCatName val="0"/>
          <c:showSerName val="0"/>
          <c:showPercent val="0"/>
          <c:showBubbleSize val="0"/>
        </c:dLbls>
        <c:gapWidth val="326"/>
        <c:overlap val="-58"/>
        <c:axId val="225606096"/>
        <c:axId val="227180880"/>
      </c:barChart>
      <c:catAx>
        <c:axId val="225606096"/>
        <c:scaling>
          <c:orientation val="minMax"/>
        </c:scaling>
        <c:delete val="0"/>
        <c:axPos val="l"/>
        <c:majorGridlines>
          <c:spPr>
            <a:ln w="9525" cap="flat" cmpd="sng" algn="ctr">
              <a:gradFill>
                <a:gsLst>
                  <a:gs pos="99000">
                    <a:schemeClr val="tx1">
                      <a:lumMod val="25000"/>
                      <a:lumOff val="75000"/>
                    </a:schemeClr>
                  </a:gs>
                  <a:gs pos="0">
                    <a:schemeClr val="tx1">
                      <a:lumMod val="15000"/>
                      <a:lumOff val="85000"/>
                    </a:schemeClr>
                  </a:gs>
                </a:gsLst>
                <a:lin ang="5400000" scaled="0"/>
              </a:gradFill>
              <a:round/>
            </a:ln>
            <a:effectLst/>
          </c:spPr>
        </c:majorGridlines>
        <c:minorGridlines>
          <c:spPr>
            <a:ln w="9525" cap="flat" cmpd="sng" algn="ctr">
              <a:gradFill>
                <a:gsLst>
                  <a:gs pos="100000">
                    <a:schemeClr val="tx1">
                      <a:lumMod val="15000"/>
                      <a:lumOff val="85000"/>
                    </a:schemeClr>
                  </a:gs>
                  <a:gs pos="0">
                    <a:schemeClr val="tx1">
                      <a:lumMod val="5000"/>
                      <a:lumOff val="95000"/>
                    </a:schemeClr>
                  </a:gs>
                </a:gsLst>
                <a:lin ang="5400000" scaled="0"/>
              </a:gradFill>
              <a:round/>
            </a:ln>
            <a:effectLst/>
          </c:spPr>
        </c:minorGridlines>
        <c:numFmt formatCode="General" sourceLinked="1"/>
        <c:majorTickMark val="none"/>
        <c:minorTickMark val="none"/>
        <c:tickLblPos val="nextTo"/>
        <c:spPr>
          <a:noFill/>
          <a:ln w="19050" cap="flat" cmpd="sng" algn="ctr">
            <a:solidFill>
              <a:schemeClr val="tx1">
                <a:lumMod val="15000"/>
                <a:lumOff val="85000"/>
              </a:schemeClr>
            </a:solidFill>
            <a:round/>
            <a:headEnd type="none" w="sm" len="sm"/>
            <a:tailEnd type="none" w="sm" len="sm"/>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Times New Roman" panose="02020603050405020304" pitchFamily="18" charset="0"/>
                <a:ea typeface="+mn-ea"/>
                <a:cs typeface="Times New Roman" panose="02020603050405020304" pitchFamily="18" charset="0"/>
              </a:defRPr>
            </a:pPr>
            <a:endParaRPr lang="es-CO"/>
          </a:p>
        </c:txPr>
        <c:crossAx val="227180880"/>
        <c:crosses val="autoZero"/>
        <c:auto val="1"/>
        <c:lblAlgn val="ctr"/>
        <c:lblOffset val="100"/>
        <c:noMultiLvlLbl val="0"/>
      </c:catAx>
      <c:valAx>
        <c:axId val="227180880"/>
        <c:scaling>
          <c:orientation val="minMax"/>
        </c:scaling>
        <c:delete val="0"/>
        <c:axPos val="b"/>
        <c:majorGridlines>
          <c:spPr>
            <a:ln w="9525" cap="flat" cmpd="sng" algn="ctr">
              <a:gradFill>
                <a:gsLst>
                  <a:gs pos="99000">
                    <a:schemeClr val="tx1">
                      <a:lumMod val="25000"/>
                      <a:lumOff val="75000"/>
                    </a:schemeClr>
                  </a:gs>
                  <a:gs pos="0">
                    <a:schemeClr val="tx1">
                      <a:lumMod val="15000"/>
                      <a:lumOff val="85000"/>
                    </a:schemeClr>
                  </a:gs>
                </a:gsLst>
                <a:lin ang="5400000" scaled="0"/>
              </a:gradFill>
              <a:round/>
            </a:ln>
            <a:effectLst/>
          </c:spPr>
        </c:majorGridlines>
        <c:minorGridlines>
          <c:spPr>
            <a:ln w="9525" cap="flat" cmpd="sng" algn="ctr">
              <a:gradFill>
                <a:gsLst>
                  <a:gs pos="100000">
                    <a:schemeClr val="tx1">
                      <a:lumMod val="15000"/>
                      <a:lumOff val="85000"/>
                    </a:schemeClr>
                  </a:gs>
                  <a:gs pos="0">
                    <a:schemeClr val="tx1">
                      <a:lumMod val="5000"/>
                      <a:lumOff val="95000"/>
                    </a:schemeClr>
                  </a:gs>
                </a:gsLst>
                <a:lin ang="5400000" scaled="0"/>
              </a:gradFill>
              <a:round/>
            </a:ln>
            <a:effectLst/>
          </c:spPr>
        </c:min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2256060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autoTitleDeleted val="1"/>
    <c:plotArea>
      <c:layout>
        <c:manualLayout>
          <c:layoutTarget val="inner"/>
          <c:xMode val="edge"/>
          <c:yMode val="edge"/>
          <c:x val="2.6245013946818923E-2"/>
          <c:y val="0.1051879543360842"/>
          <c:w val="0.93368029599702751"/>
          <c:h val="0.64229496841390621"/>
        </c:manualLayout>
      </c:layout>
      <c:areaChart>
        <c:grouping val="stacked"/>
        <c:varyColors val="0"/>
        <c:ser>
          <c:idx val="0"/>
          <c:order val="0"/>
          <c:spPr>
            <a:pattFill prst="ltUpDiag">
              <a:fgClr>
                <a:schemeClr val="accent3"/>
              </a:fgClr>
              <a:bgClr>
                <a:schemeClr val="accent3">
                  <a:lumMod val="20000"/>
                  <a:lumOff val="80000"/>
                </a:schemeClr>
              </a:bgClr>
            </a:pattFill>
            <a:ln>
              <a:noFill/>
            </a:ln>
            <a:effectLst>
              <a:innerShdw blurRad="114300">
                <a:schemeClr val="accent3"/>
              </a:innerShdw>
            </a:effectLst>
          </c:spPr>
          <c:dPt>
            <c:idx val="0"/>
            <c:bubble3D val="0"/>
            <c:extLst>
              <c:ext xmlns:c16="http://schemas.microsoft.com/office/drawing/2014/chart" uri="{C3380CC4-5D6E-409C-BE32-E72D297353CC}">
                <c16:uniqueId val="{00000000-A2E0-4413-828F-6C792326B2DF}"/>
              </c:ext>
            </c:extLst>
          </c:dPt>
          <c:dLbls>
            <c:spPr>
              <a:noFill/>
              <a:ln>
                <a:noFill/>
              </a:ln>
              <a:effectLst/>
            </c:spPr>
            <c:txPr>
              <a:bodyPr rot="0" spcFirstLastPara="1" vertOverflow="ellipsis" vert="horz" wrap="square" lIns="38100" tIns="19050" rIns="38100" bIns="19050" anchor="ctr" anchorCtr="1">
                <a:spAutoFit/>
              </a:bodyPr>
              <a:lstStyle/>
              <a:p>
                <a:pPr>
                  <a:defRPr sz="1200" b="0" i="1"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F_O3!$B$52:$C$64</c15:sqref>
                  </c15:fullRef>
                  <c15:levelRef>
                    <c15:sqref>F_O3!$C$52:$C$64</c15:sqref>
                  </c15:levelRef>
                </c:ext>
              </c:extLst>
              <c:f>F_O3!$C$52:$C$64</c:f>
              <c:strCache>
                <c:ptCount val="13"/>
                <c:pt idx="0">
                  <c:v>Sucinto:</c:v>
                </c:pt>
                <c:pt idx="1">
                  <c:v>Comprensión:</c:v>
                </c:pt>
                <c:pt idx="2">
                  <c:v>Verbos directos:</c:v>
                </c:pt>
                <c:pt idx="3">
                  <c:v>Evitar expresiones negativas:</c:v>
                </c:pt>
                <c:pt idx="4">
                  <c:v>Jerarquización informática:</c:v>
                </c:pt>
                <c:pt idx="5">
                  <c:v>Hechos en vez de discursos:</c:v>
                </c:pt>
                <c:pt idx="6">
                  <c:v>Subtítulos destacados:</c:v>
                </c:pt>
                <c:pt idx="7">
                  <c:v>Palabras significativas en el texto:</c:v>
                </c:pt>
                <c:pt idx="8">
                  <c:v>Palabras significativas en la imagen:</c:v>
                </c:pt>
                <c:pt idx="9">
                  <c:v>Listas:</c:v>
                </c:pt>
                <c:pt idx="10">
                  <c:v>Enlaces a otras páginas:</c:v>
                </c:pt>
                <c:pt idx="11">
                  <c:v>Botones en vez de textos:</c:v>
                </c:pt>
                <c:pt idx="12">
                  <c:v>Sin abreviaciones y jerga técnica:</c:v>
                </c:pt>
              </c:strCache>
            </c:strRef>
          </c:cat>
          <c:val>
            <c:numRef>
              <c:f>F_O3!$D$52:$D$64</c:f>
              <c:numCache>
                <c:formatCode>General</c:formatCode>
                <c:ptCount val="13"/>
                <c:pt idx="0">
                  <c:v>15</c:v>
                </c:pt>
                <c:pt idx="1">
                  <c:v>12</c:v>
                </c:pt>
                <c:pt idx="2">
                  <c:v>10</c:v>
                </c:pt>
                <c:pt idx="3">
                  <c:v>14</c:v>
                </c:pt>
                <c:pt idx="4">
                  <c:v>1</c:v>
                </c:pt>
                <c:pt idx="5">
                  <c:v>10</c:v>
                </c:pt>
                <c:pt idx="6">
                  <c:v>4</c:v>
                </c:pt>
                <c:pt idx="7">
                  <c:v>10</c:v>
                </c:pt>
                <c:pt idx="8">
                  <c:v>3</c:v>
                </c:pt>
                <c:pt idx="9">
                  <c:v>2</c:v>
                </c:pt>
                <c:pt idx="10">
                  <c:v>15</c:v>
                </c:pt>
                <c:pt idx="11">
                  <c:v>0</c:v>
                </c:pt>
                <c:pt idx="12">
                  <c:v>11</c:v>
                </c:pt>
              </c:numCache>
            </c:numRef>
          </c:val>
          <c:extLst>
            <c:ext xmlns:c16="http://schemas.microsoft.com/office/drawing/2014/chart" uri="{C3380CC4-5D6E-409C-BE32-E72D297353CC}">
              <c16:uniqueId val="{00000001-A2E0-4413-828F-6C792326B2DF}"/>
            </c:ext>
          </c:extLst>
        </c:ser>
        <c:dLbls>
          <c:showLegendKey val="0"/>
          <c:showVal val="1"/>
          <c:showCatName val="0"/>
          <c:showSerName val="0"/>
          <c:showPercent val="0"/>
          <c:showBubbleSize val="0"/>
        </c:dLbls>
        <c:axId val="165228088"/>
        <c:axId val="227185584"/>
      </c:areaChart>
      <c:catAx>
        <c:axId val="165228088"/>
        <c:scaling>
          <c:orientation val="minMax"/>
        </c:scaling>
        <c:delete val="1"/>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General" sourceLinked="1"/>
        <c:majorTickMark val="out"/>
        <c:minorTickMark val="out"/>
        <c:tickLblPos val="nextTo"/>
        <c:crossAx val="227185584"/>
        <c:crosses val="autoZero"/>
        <c:auto val="1"/>
        <c:lblAlgn val="ctr"/>
        <c:lblOffset val="100"/>
        <c:noMultiLvlLbl val="0"/>
      </c:catAx>
      <c:valAx>
        <c:axId val="227185584"/>
        <c:scaling>
          <c:orientation val="minMax"/>
        </c:scaling>
        <c:delete val="0"/>
        <c:axPos val="l"/>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General" sourceLinked="1"/>
        <c:majorTickMark val="out"/>
        <c:minorTickMark val="none"/>
        <c:tickLblPos val="nextTo"/>
        <c:spPr>
          <a:noFill/>
          <a:ln>
            <a:noFill/>
          </a:ln>
          <a:effectLst/>
        </c:spPr>
        <c:txPr>
          <a:bodyPr rot="0" spcFirstLastPara="1" vertOverflow="ellipsis" wrap="square" anchor="ctr" anchorCtr="1"/>
          <a:lstStyle/>
          <a:p>
            <a:pPr>
              <a:defRPr sz="1200" b="0" i="1" u="none" strike="noStrike" kern="1200" baseline="0">
                <a:solidFill>
                  <a:schemeClr val="tx1">
                    <a:lumMod val="65000"/>
                    <a:lumOff val="35000"/>
                  </a:schemeClr>
                </a:solidFill>
                <a:latin typeface="Times New Roman" panose="02020603050405020304" pitchFamily="18" charset="0"/>
                <a:ea typeface="+mn-ea"/>
                <a:cs typeface="Times New Roman" panose="02020603050405020304" pitchFamily="18" charset="0"/>
              </a:defRPr>
            </a:pPr>
            <a:endParaRPr lang="es-CO"/>
          </a:p>
        </c:txPr>
        <c:crossAx val="165228088"/>
        <c:crosses val="autoZero"/>
        <c:crossBetween val="midCat"/>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userShapes r:id="rId3"/>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autoTitleDeleted val="1"/>
    <c:plotArea>
      <c:layout>
        <c:manualLayout>
          <c:layoutTarget val="inner"/>
          <c:xMode val="edge"/>
          <c:yMode val="edge"/>
          <c:x val="2.9762934334518288E-3"/>
          <c:y val="0.10773890433213733"/>
          <c:w val="0.99702370656654815"/>
          <c:h val="0.61015776604907279"/>
        </c:manualLayout>
      </c:layout>
      <c:barChart>
        <c:barDir val="col"/>
        <c:grouping val="percentStacked"/>
        <c:varyColors val="0"/>
        <c:ser>
          <c:idx val="0"/>
          <c:order val="0"/>
          <c:tx>
            <c:strRef>
              <c:f>[2]Hoja1!$B$1</c:f>
              <c:strCache>
                <c:ptCount val="1"/>
                <c:pt idx="0">
                  <c:v>Alcanzaron ponderación alta en cuanto a interacciones</c:v>
                </c:pt>
              </c:strCache>
            </c:strRef>
          </c:tx>
          <c:spPr>
            <a:solidFill>
              <a:schemeClr val="accent3">
                <a:shade val="76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0" i="1"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[2]Hoja1!$A$2:$A$40</c:f>
              <c:strCache>
                <c:ptCount val="39"/>
                <c:pt idx="0">
                  <c:v>Abreviaciones o jergas</c:v>
                </c:pt>
                <c:pt idx="1">
                  <c:v>Sí usó</c:v>
                </c:pt>
                <c:pt idx="2">
                  <c:v>No usó</c:v>
                </c:pt>
                <c:pt idx="3">
                  <c:v>Listas</c:v>
                </c:pt>
                <c:pt idx="4">
                  <c:v>Sí usó</c:v>
                </c:pt>
                <c:pt idx="5">
                  <c:v>No usó</c:v>
                </c:pt>
                <c:pt idx="6">
                  <c:v>Palabras significativas</c:v>
                </c:pt>
                <c:pt idx="7">
                  <c:v>Sí usó</c:v>
                </c:pt>
                <c:pt idx="8">
                  <c:v>No usó</c:v>
                </c:pt>
                <c:pt idx="9">
                  <c:v>Subtítulos</c:v>
                </c:pt>
                <c:pt idx="10">
                  <c:v>Sí usó</c:v>
                </c:pt>
                <c:pt idx="11">
                  <c:v>No usó</c:v>
                </c:pt>
                <c:pt idx="12">
                  <c:v>Hechos en vez de discursos</c:v>
                </c:pt>
                <c:pt idx="13">
                  <c:v>Sí usó</c:v>
                </c:pt>
                <c:pt idx="14">
                  <c:v>No usó</c:v>
                </c:pt>
                <c:pt idx="15">
                  <c:v>Jerarquización</c:v>
                </c:pt>
                <c:pt idx="16">
                  <c:v>Sí usó</c:v>
                </c:pt>
                <c:pt idx="17">
                  <c:v>No usó</c:v>
                </c:pt>
                <c:pt idx="18">
                  <c:v>Expresiones negativas</c:v>
                </c:pt>
                <c:pt idx="19">
                  <c:v>Sí usó</c:v>
                </c:pt>
                <c:pt idx="20">
                  <c:v>No usó</c:v>
                </c:pt>
                <c:pt idx="21">
                  <c:v>Verbos directos</c:v>
                </c:pt>
                <c:pt idx="22">
                  <c:v>Sí usó</c:v>
                </c:pt>
                <c:pt idx="23">
                  <c:v>No usó</c:v>
                </c:pt>
                <c:pt idx="24">
                  <c:v>Comprensión</c:v>
                </c:pt>
                <c:pt idx="25">
                  <c:v>Sí aplicó</c:v>
                </c:pt>
                <c:pt idx="26">
                  <c:v>No aplicó</c:v>
                </c:pt>
                <c:pt idx="27">
                  <c:v>Imagen</c:v>
                </c:pt>
                <c:pt idx="28">
                  <c:v>Sí usó</c:v>
                </c:pt>
                <c:pt idx="29">
                  <c:v>No usó</c:v>
                </c:pt>
                <c:pt idx="30">
                  <c:v>Texto con contexto</c:v>
                </c:pt>
                <c:pt idx="31">
                  <c:v>Sí usó</c:v>
                </c:pt>
                <c:pt idx="32">
                  <c:v>No usó</c:v>
                </c:pt>
                <c:pt idx="33">
                  <c:v>Texto que acompaña la imagen</c:v>
                </c:pt>
                <c:pt idx="34">
                  <c:v>Sí usó</c:v>
                </c:pt>
                <c:pt idx="35">
                  <c:v>No usó</c:v>
                </c:pt>
                <c:pt idx="36">
                  <c:v>Menciones</c:v>
                </c:pt>
                <c:pt idx="37">
                  <c:v>Sí usó</c:v>
                </c:pt>
                <c:pt idx="38">
                  <c:v>No usó</c:v>
                </c:pt>
              </c:strCache>
            </c:strRef>
          </c:cat>
          <c:val>
            <c:numRef>
              <c:f>[2]Hoja1!$B$2:$B$40</c:f>
              <c:numCache>
                <c:formatCode>General</c:formatCode>
                <c:ptCount val="39"/>
                <c:pt idx="1">
                  <c:v>5</c:v>
                </c:pt>
                <c:pt idx="2">
                  <c:v>3</c:v>
                </c:pt>
                <c:pt idx="4">
                  <c:v>0</c:v>
                </c:pt>
                <c:pt idx="5">
                  <c:v>13</c:v>
                </c:pt>
                <c:pt idx="7">
                  <c:v>6</c:v>
                </c:pt>
                <c:pt idx="8">
                  <c:v>1</c:v>
                </c:pt>
                <c:pt idx="10">
                  <c:v>2</c:v>
                </c:pt>
                <c:pt idx="11">
                  <c:v>6</c:v>
                </c:pt>
                <c:pt idx="13">
                  <c:v>5</c:v>
                </c:pt>
                <c:pt idx="14">
                  <c:v>2</c:v>
                </c:pt>
                <c:pt idx="16">
                  <c:v>1</c:v>
                </c:pt>
                <c:pt idx="17">
                  <c:v>7</c:v>
                </c:pt>
                <c:pt idx="19">
                  <c:v>0</c:v>
                </c:pt>
                <c:pt idx="20">
                  <c:v>8</c:v>
                </c:pt>
                <c:pt idx="22">
                  <c:v>6</c:v>
                </c:pt>
                <c:pt idx="23">
                  <c:v>2</c:v>
                </c:pt>
                <c:pt idx="25">
                  <c:v>7</c:v>
                </c:pt>
                <c:pt idx="26">
                  <c:v>1</c:v>
                </c:pt>
                <c:pt idx="28">
                  <c:v>8</c:v>
                </c:pt>
                <c:pt idx="29">
                  <c:v>0</c:v>
                </c:pt>
                <c:pt idx="31">
                  <c:v>7</c:v>
                </c:pt>
                <c:pt idx="32">
                  <c:v>1</c:v>
                </c:pt>
                <c:pt idx="34">
                  <c:v>7</c:v>
                </c:pt>
                <c:pt idx="35">
                  <c:v>0</c:v>
                </c:pt>
                <c:pt idx="37">
                  <c:v>5</c:v>
                </c:pt>
                <c:pt idx="38">
                  <c:v>3</c:v>
                </c:pt>
              </c:numCache>
            </c:numRef>
          </c:val>
          <c:extLst>
            <c:ext xmlns:c16="http://schemas.microsoft.com/office/drawing/2014/chart" uri="{C3380CC4-5D6E-409C-BE32-E72D297353CC}">
              <c16:uniqueId val="{00000000-808B-45E7-9C36-F325B7C9903F}"/>
            </c:ext>
          </c:extLst>
        </c:ser>
        <c:ser>
          <c:idx val="1"/>
          <c:order val="1"/>
          <c:tx>
            <c:strRef>
              <c:f>[2]Hoja1!$C$1</c:f>
              <c:strCache>
                <c:ptCount val="1"/>
                <c:pt idx="0">
                  <c:v>Alcanzaron ponderación baja en cuanto a interacciones</c:v>
                </c:pt>
              </c:strCache>
            </c:strRef>
          </c:tx>
          <c:spPr>
            <a:solidFill>
              <a:schemeClr val="accent3">
                <a:tint val="77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0" i="1"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[2]Hoja1!$A$2:$A$40</c:f>
              <c:strCache>
                <c:ptCount val="39"/>
                <c:pt idx="0">
                  <c:v>Abreviaciones o jergas</c:v>
                </c:pt>
                <c:pt idx="1">
                  <c:v>Sí usó</c:v>
                </c:pt>
                <c:pt idx="2">
                  <c:v>No usó</c:v>
                </c:pt>
                <c:pt idx="3">
                  <c:v>Listas</c:v>
                </c:pt>
                <c:pt idx="4">
                  <c:v>Sí usó</c:v>
                </c:pt>
                <c:pt idx="5">
                  <c:v>No usó</c:v>
                </c:pt>
                <c:pt idx="6">
                  <c:v>Palabras significativas</c:v>
                </c:pt>
                <c:pt idx="7">
                  <c:v>Sí usó</c:v>
                </c:pt>
                <c:pt idx="8">
                  <c:v>No usó</c:v>
                </c:pt>
                <c:pt idx="9">
                  <c:v>Subtítulos</c:v>
                </c:pt>
                <c:pt idx="10">
                  <c:v>Sí usó</c:v>
                </c:pt>
                <c:pt idx="11">
                  <c:v>No usó</c:v>
                </c:pt>
                <c:pt idx="12">
                  <c:v>Hechos en vez de discursos</c:v>
                </c:pt>
                <c:pt idx="13">
                  <c:v>Sí usó</c:v>
                </c:pt>
                <c:pt idx="14">
                  <c:v>No usó</c:v>
                </c:pt>
                <c:pt idx="15">
                  <c:v>Jerarquización</c:v>
                </c:pt>
                <c:pt idx="16">
                  <c:v>Sí usó</c:v>
                </c:pt>
                <c:pt idx="17">
                  <c:v>No usó</c:v>
                </c:pt>
                <c:pt idx="18">
                  <c:v>Expresiones negativas</c:v>
                </c:pt>
                <c:pt idx="19">
                  <c:v>Sí usó</c:v>
                </c:pt>
                <c:pt idx="20">
                  <c:v>No usó</c:v>
                </c:pt>
                <c:pt idx="21">
                  <c:v>Verbos directos</c:v>
                </c:pt>
                <c:pt idx="22">
                  <c:v>Sí usó</c:v>
                </c:pt>
                <c:pt idx="23">
                  <c:v>No usó</c:v>
                </c:pt>
                <c:pt idx="24">
                  <c:v>Comprensión</c:v>
                </c:pt>
                <c:pt idx="25">
                  <c:v>Sí aplicó</c:v>
                </c:pt>
                <c:pt idx="26">
                  <c:v>No aplicó</c:v>
                </c:pt>
                <c:pt idx="27">
                  <c:v>Imagen</c:v>
                </c:pt>
                <c:pt idx="28">
                  <c:v>Sí usó</c:v>
                </c:pt>
                <c:pt idx="29">
                  <c:v>No usó</c:v>
                </c:pt>
                <c:pt idx="30">
                  <c:v>Texto con contexto</c:v>
                </c:pt>
                <c:pt idx="31">
                  <c:v>Sí usó</c:v>
                </c:pt>
                <c:pt idx="32">
                  <c:v>No usó</c:v>
                </c:pt>
                <c:pt idx="33">
                  <c:v>Texto que acompaña la imagen</c:v>
                </c:pt>
                <c:pt idx="34">
                  <c:v>Sí usó</c:v>
                </c:pt>
                <c:pt idx="35">
                  <c:v>No usó</c:v>
                </c:pt>
                <c:pt idx="36">
                  <c:v>Menciones</c:v>
                </c:pt>
                <c:pt idx="37">
                  <c:v>Sí usó</c:v>
                </c:pt>
                <c:pt idx="38">
                  <c:v>No usó</c:v>
                </c:pt>
              </c:strCache>
            </c:strRef>
          </c:cat>
          <c:val>
            <c:numRef>
              <c:f>[2]Hoja1!$C$2:$C$40</c:f>
              <c:numCache>
                <c:formatCode>General</c:formatCode>
                <c:ptCount val="39"/>
                <c:pt idx="1">
                  <c:v>6</c:v>
                </c:pt>
                <c:pt idx="2">
                  <c:v>1</c:v>
                </c:pt>
                <c:pt idx="4">
                  <c:v>2</c:v>
                </c:pt>
                <c:pt idx="5">
                  <c:v>0</c:v>
                </c:pt>
                <c:pt idx="7">
                  <c:v>6</c:v>
                </c:pt>
                <c:pt idx="8">
                  <c:v>2</c:v>
                </c:pt>
                <c:pt idx="10">
                  <c:v>2</c:v>
                </c:pt>
                <c:pt idx="11">
                  <c:v>5</c:v>
                </c:pt>
                <c:pt idx="13">
                  <c:v>5</c:v>
                </c:pt>
                <c:pt idx="14">
                  <c:v>3</c:v>
                </c:pt>
                <c:pt idx="16">
                  <c:v>0</c:v>
                </c:pt>
                <c:pt idx="17">
                  <c:v>7</c:v>
                </c:pt>
                <c:pt idx="19">
                  <c:v>0</c:v>
                </c:pt>
                <c:pt idx="20">
                  <c:v>7</c:v>
                </c:pt>
                <c:pt idx="22">
                  <c:v>4</c:v>
                </c:pt>
                <c:pt idx="23">
                  <c:v>3</c:v>
                </c:pt>
                <c:pt idx="25">
                  <c:v>5</c:v>
                </c:pt>
                <c:pt idx="26">
                  <c:v>2</c:v>
                </c:pt>
                <c:pt idx="28">
                  <c:v>5</c:v>
                </c:pt>
                <c:pt idx="29">
                  <c:v>2</c:v>
                </c:pt>
                <c:pt idx="31">
                  <c:v>2</c:v>
                </c:pt>
                <c:pt idx="32">
                  <c:v>5</c:v>
                </c:pt>
                <c:pt idx="34">
                  <c:v>4</c:v>
                </c:pt>
                <c:pt idx="35">
                  <c:v>4</c:v>
                </c:pt>
                <c:pt idx="37">
                  <c:v>1</c:v>
                </c:pt>
                <c:pt idx="38">
                  <c:v>6</c:v>
                </c:pt>
              </c:numCache>
            </c:numRef>
          </c:val>
          <c:extLst>
            <c:ext xmlns:c16="http://schemas.microsoft.com/office/drawing/2014/chart" uri="{C3380CC4-5D6E-409C-BE32-E72D297353CC}">
              <c16:uniqueId val="{00000001-808B-45E7-9C36-F325B7C9903F}"/>
            </c:ext>
          </c:extLst>
        </c:ser>
        <c:dLbls>
          <c:dLblPos val="ctr"/>
          <c:showLegendKey val="0"/>
          <c:showVal val="1"/>
          <c:showCatName val="0"/>
          <c:showSerName val="0"/>
          <c:showPercent val="0"/>
          <c:showBubbleSize val="0"/>
        </c:dLbls>
        <c:gapWidth val="95"/>
        <c:overlap val="100"/>
        <c:axId val="227986744"/>
        <c:axId val="227975968"/>
      </c:barChart>
      <c:catAx>
        <c:axId val="2279867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crossAx val="227975968"/>
        <c:crosses val="autoZero"/>
        <c:auto val="1"/>
        <c:lblAlgn val="ctr"/>
        <c:lblOffset val="100"/>
        <c:noMultiLvlLbl val="0"/>
      </c:catAx>
      <c:valAx>
        <c:axId val="227975968"/>
        <c:scaling>
          <c:orientation val="minMax"/>
        </c:scaling>
        <c:delete val="1"/>
        <c:axPos val="l"/>
        <c:numFmt formatCode="0%" sourceLinked="1"/>
        <c:majorTickMark val="none"/>
        <c:minorTickMark val="none"/>
        <c:tickLblPos val="nextTo"/>
        <c:crossAx val="22798674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bg2">
                  <a:lumMod val="25000"/>
                </a:schemeClr>
              </a:solidFill>
              <a:latin typeface="Times New Roman" panose="02020603050405020304" pitchFamily="18" charset="0"/>
              <a:ea typeface="+mn-ea"/>
              <a:cs typeface="Times New Roman" panose="02020603050405020304" pitchFamily="18" charset="0"/>
            </a:defRPr>
          </a:pPr>
          <a:endParaRPr lang="es-C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r>
              <a:rPr lang="es-CO" sz="1200" b="1">
                <a:solidFill>
                  <a:sysClr val="windowText" lastClr="000000"/>
                </a:solidFill>
                <a:latin typeface="Times New Roman" panose="02020603050405020304" pitchFamily="18" charset="0"/>
                <a:cs typeface="Times New Roman" panose="02020603050405020304" pitchFamily="18" charset="0"/>
              </a:rPr>
              <a:t>Comparación de alcance</a:t>
            </a:r>
            <a:r>
              <a:rPr lang="es-CO" sz="1200" b="1" baseline="0">
                <a:solidFill>
                  <a:sysClr val="windowText" lastClr="000000"/>
                </a:solidFill>
                <a:latin typeface="Times New Roman" panose="02020603050405020304" pitchFamily="18" charset="0"/>
                <a:cs typeface="Times New Roman" panose="02020603050405020304" pitchFamily="18" charset="0"/>
              </a:rPr>
              <a:t> en interacción</a:t>
            </a:r>
            <a:endParaRPr lang="es-CO" sz="1200" b="1">
              <a:solidFill>
                <a:sysClr val="windowText" lastClr="000000"/>
              </a:solidFill>
              <a:latin typeface="Times New Roman" panose="02020603050405020304" pitchFamily="18" charset="0"/>
              <a:cs typeface="Times New Roman" panose="02020603050405020304" pitchFamily="18" charset="0"/>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endParaRPr lang="es-CO"/>
        </a:p>
      </c:txPr>
    </c:title>
    <c:autoTitleDeleted val="0"/>
    <c:plotArea>
      <c:layout/>
      <c:barChart>
        <c:barDir val="col"/>
        <c:grouping val="percentStacked"/>
        <c:varyColors val="0"/>
        <c:ser>
          <c:idx val="0"/>
          <c:order val="0"/>
          <c:tx>
            <c:strRef>
              <c:f>Hoja1!$B$1</c:f>
              <c:strCache>
                <c:ptCount val="1"/>
                <c:pt idx="0">
                  <c:v>Alcanzaron ponderación alta en cuanto a interacciones</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Hoja1!$A$2:$A$40</c:f>
              <c:strCache>
                <c:ptCount val="39"/>
                <c:pt idx="0">
                  <c:v>Abreviaciones o jergas</c:v>
                </c:pt>
                <c:pt idx="1">
                  <c:v>Sí usó</c:v>
                </c:pt>
                <c:pt idx="2">
                  <c:v>No usó</c:v>
                </c:pt>
                <c:pt idx="3">
                  <c:v>Listas</c:v>
                </c:pt>
                <c:pt idx="4">
                  <c:v>Sí usó</c:v>
                </c:pt>
                <c:pt idx="5">
                  <c:v>No usó</c:v>
                </c:pt>
                <c:pt idx="6">
                  <c:v>Palabras significativas</c:v>
                </c:pt>
                <c:pt idx="7">
                  <c:v>Sí usó</c:v>
                </c:pt>
                <c:pt idx="8">
                  <c:v>No usó</c:v>
                </c:pt>
                <c:pt idx="9">
                  <c:v>Subtítulos</c:v>
                </c:pt>
                <c:pt idx="10">
                  <c:v>Sí usó</c:v>
                </c:pt>
                <c:pt idx="11">
                  <c:v>No usó</c:v>
                </c:pt>
                <c:pt idx="12">
                  <c:v>Hechos en vez de discursos</c:v>
                </c:pt>
                <c:pt idx="13">
                  <c:v>Sí usó</c:v>
                </c:pt>
                <c:pt idx="14">
                  <c:v>No usó</c:v>
                </c:pt>
                <c:pt idx="15">
                  <c:v>Jerarquización</c:v>
                </c:pt>
                <c:pt idx="16">
                  <c:v>Sí usó</c:v>
                </c:pt>
                <c:pt idx="17">
                  <c:v>No usó</c:v>
                </c:pt>
                <c:pt idx="18">
                  <c:v>Expresiones negativas</c:v>
                </c:pt>
                <c:pt idx="19">
                  <c:v>Sí usó</c:v>
                </c:pt>
                <c:pt idx="20">
                  <c:v>No usó</c:v>
                </c:pt>
                <c:pt idx="21">
                  <c:v>Verbos directos</c:v>
                </c:pt>
                <c:pt idx="22">
                  <c:v>Sí usó</c:v>
                </c:pt>
                <c:pt idx="23">
                  <c:v>No usó</c:v>
                </c:pt>
                <c:pt idx="24">
                  <c:v>Comprensión</c:v>
                </c:pt>
                <c:pt idx="25">
                  <c:v>Sí aplicó</c:v>
                </c:pt>
                <c:pt idx="26">
                  <c:v>No aplicó</c:v>
                </c:pt>
                <c:pt idx="27">
                  <c:v>Imagen</c:v>
                </c:pt>
                <c:pt idx="28">
                  <c:v>Sí usó</c:v>
                </c:pt>
                <c:pt idx="29">
                  <c:v>No usó</c:v>
                </c:pt>
                <c:pt idx="30">
                  <c:v>Texto con contexto</c:v>
                </c:pt>
                <c:pt idx="31">
                  <c:v>Sí usó</c:v>
                </c:pt>
                <c:pt idx="32">
                  <c:v>No usó</c:v>
                </c:pt>
                <c:pt idx="33">
                  <c:v>Texto que acompaña la imagen</c:v>
                </c:pt>
                <c:pt idx="34">
                  <c:v>Sí usó</c:v>
                </c:pt>
                <c:pt idx="35">
                  <c:v>No usó</c:v>
                </c:pt>
                <c:pt idx="36">
                  <c:v>Menciones</c:v>
                </c:pt>
                <c:pt idx="37">
                  <c:v>Sí usó</c:v>
                </c:pt>
                <c:pt idx="38">
                  <c:v>No usó</c:v>
                </c:pt>
              </c:strCache>
            </c:strRef>
          </c:cat>
          <c:val>
            <c:numRef>
              <c:f>Hoja1!$B$2:$B$40</c:f>
              <c:numCache>
                <c:formatCode>General</c:formatCode>
                <c:ptCount val="39"/>
                <c:pt idx="1">
                  <c:v>5</c:v>
                </c:pt>
                <c:pt idx="2">
                  <c:v>3</c:v>
                </c:pt>
                <c:pt idx="4">
                  <c:v>0</c:v>
                </c:pt>
                <c:pt idx="5">
                  <c:v>13</c:v>
                </c:pt>
                <c:pt idx="7">
                  <c:v>6</c:v>
                </c:pt>
                <c:pt idx="8">
                  <c:v>1</c:v>
                </c:pt>
                <c:pt idx="10">
                  <c:v>2</c:v>
                </c:pt>
                <c:pt idx="11">
                  <c:v>6</c:v>
                </c:pt>
                <c:pt idx="13">
                  <c:v>5</c:v>
                </c:pt>
                <c:pt idx="14">
                  <c:v>2</c:v>
                </c:pt>
                <c:pt idx="16">
                  <c:v>1</c:v>
                </c:pt>
                <c:pt idx="17">
                  <c:v>7</c:v>
                </c:pt>
                <c:pt idx="19">
                  <c:v>0</c:v>
                </c:pt>
                <c:pt idx="20">
                  <c:v>8</c:v>
                </c:pt>
                <c:pt idx="22">
                  <c:v>6</c:v>
                </c:pt>
                <c:pt idx="23">
                  <c:v>2</c:v>
                </c:pt>
                <c:pt idx="25">
                  <c:v>7</c:v>
                </c:pt>
                <c:pt idx="26">
                  <c:v>1</c:v>
                </c:pt>
                <c:pt idx="28">
                  <c:v>8</c:v>
                </c:pt>
                <c:pt idx="29">
                  <c:v>0</c:v>
                </c:pt>
                <c:pt idx="31">
                  <c:v>7</c:v>
                </c:pt>
                <c:pt idx="32">
                  <c:v>1</c:v>
                </c:pt>
                <c:pt idx="34">
                  <c:v>7</c:v>
                </c:pt>
                <c:pt idx="35">
                  <c:v>0</c:v>
                </c:pt>
                <c:pt idx="37">
                  <c:v>5</c:v>
                </c:pt>
                <c:pt idx="38">
                  <c:v>3</c:v>
                </c:pt>
              </c:numCache>
            </c:numRef>
          </c:val>
          <c:extLst>
            <c:ext xmlns:c16="http://schemas.microsoft.com/office/drawing/2014/chart" uri="{C3380CC4-5D6E-409C-BE32-E72D297353CC}">
              <c16:uniqueId val="{00000000-D823-47E4-8A8C-DED216951D83}"/>
            </c:ext>
          </c:extLst>
        </c:ser>
        <c:ser>
          <c:idx val="1"/>
          <c:order val="1"/>
          <c:tx>
            <c:strRef>
              <c:f>Hoja1!$C$1</c:f>
              <c:strCache>
                <c:ptCount val="1"/>
                <c:pt idx="0">
                  <c:v>Alcanzaron ponderación baja en cuanto a interacciones</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Hoja1!$A$2:$A$40</c:f>
              <c:strCache>
                <c:ptCount val="39"/>
                <c:pt idx="0">
                  <c:v>Abreviaciones o jergas</c:v>
                </c:pt>
                <c:pt idx="1">
                  <c:v>Sí usó</c:v>
                </c:pt>
                <c:pt idx="2">
                  <c:v>No usó</c:v>
                </c:pt>
                <c:pt idx="3">
                  <c:v>Listas</c:v>
                </c:pt>
                <c:pt idx="4">
                  <c:v>Sí usó</c:v>
                </c:pt>
                <c:pt idx="5">
                  <c:v>No usó</c:v>
                </c:pt>
                <c:pt idx="6">
                  <c:v>Palabras significativas</c:v>
                </c:pt>
                <c:pt idx="7">
                  <c:v>Sí usó</c:v>
                </c:pt>
                <c:pt idx="8">
                  <c:v>No usó</c:v>
                </c:pt>
                <c:pt idx="9">
                  <c:v>Subtítulos</c:v>
                </c:pt>
                <c:pt idx="10">
                  <c:v>Sí usó</c:v>
                </c:pt>
                <c:pt idx="11">
                  <c:v>No usó</c:v>
                </c:pt>
                <c:pt idx="12">
                  <c:v>Hechos en vez de discursos</c:v>
                </c:pt>
                <c:pt idx="13">
                  <c:v>Sí usó</c:v>
                </c:pt>
                <c:pt idx="14">
                  <c:v>No usó</c:v>
                </c:pt>
                <c:pt idx="15">
                  <c:v>Jerarquización</c:v>
                </c:pt>
                <c:pt idx="16">
                  <c:v>Sí usó</c:v>
                </c:pt>
                <c:pt idx="17">
                  <c:v>No usó</c:v>
                </c:pt>
                <c:pt idx="18">
                  <c:v>Expresiones negativas</c:v>
                </c:pt>
                <c:pt idx="19">
                  <c:v>Sí usó</c:v>
                </c:pt>
                <c:pt idx="20">
                  <c:v>No usó</c:v>
                </c:pt>
                <c:pt idx="21">
                  <c:v>Verbos directos</c:v>
                </c:pt>
                <c:pt idx="22">
                  <c:v>Sí usó</c:v>
                </c:pt>
                <c:pt idx="23">
                  <c:v>No usó</c:v>
                </c:pt>
                <c:pt idx="24">
                  <c:v>Comprensión</c:v>
                </c:pt>
                <c:pt idx="25">
                  <c:v>Sí aplicó</c:v>
                </c:pt>
                <c:pt idx="26">
                  <c:v>No aplicó</c:v>
                </c:pt>
                <c:pt idx="27">
                  <c:v>Imagen</c:v>
                </c:pt>
                <c:pt idx="28">
                  <c:v>Sí usó</c:v>
                </c:pt>
                <c:pt idx="29">
                  <c:v>No usó</c:v>
                </c:pt>
                <c:pt idx="30">
                  <c:v>Texto con contexto</c:v>
                </c:pt>
                <c:pt idx="31">
                  <c:v>Sí usó</c:v>
                </c:pt>
                <c:pt idx="32">
                  <c:v>No usó</c:v>
                </c:pt>
                <c:pt idx="33">
                  <c:v>Texto que acompaña la imagen</c:v>
                </c:pt>
                <c:pt idx="34">
                  <c:v>Sí usó</c:v>
                </c:pt>
                <c:pt idx="35">
                  <c:v>No usó</c:v>
                </c:pt>
                <c:pt idx="36">
                  <c:v>Menciones</c:v>
                </c:pt>
                <c:pt idx="37">
                  <c:v>Sí usó</c:v>
                </c:pt>
                <c:pt idx="38">
                  <c:v>No usó</c:v>
                </c:pt>
              </c:strCache>
            </c:strRef>
          </c:cat>
          <c:val>
            <c:numRef>
              <c:f>Hoja1!$C$2:$C$40</c:f>
              <c:numCache>
                <c:formatCode>General</c:formatCode>
                <c:ptCount val="39"/>
                <c:pt idx="1">
                  <c:v>6</c:v>
                </c:pt>
                <c:pt idx="2">
                  <c:v>1</c:v>
                </c:pt>
                <c:pt idx="4">
                  <c:v>2</c:v>
                </c:pt>
                <c:pt idx="5">
                  <c:v>0</c:v>
                </c:pt>
                <c:pt idx="7">
                  <c:v>6</c:v>
                </c:pt>
                <c:pt idx="8">
                  <c:v>2</c:v>
                </c:pt>
                <c:pt idx="10">
                  <c:v>2</c:v>
                </c:pt>
                <c:pt idx="11">
                  <c:v>5</c:v>
                </c:pt>
                <c:pt idx="13">
                  <c:v>5</c:v>
                </c:pt>
                <c:pt idx="14">
                  <c:v>3</c:v>
                </c:pt>
                <c:pt idx="16">
                  <c:v>0</c:v>
                </c:pt>
                <c:pt idx="17">
                  <c:v>7</c:v>
                </c:pt>
                <c:pt idx="19">
                  <c:v>0</c:v>
                </c:pt>
                <c:pt idx="20">
                  <c:v>7</c:v>
                </c:pt>
                <c:pt idx="22">
                  <c:v>4</c:v>
                </c:pt>
                <c:pt idx="23">
                  <c:v>3</c:v>
                </c:pt>
                <c:pt idx="25">
                  <c:v>5</c:v>
                </c:pt>
                <c:pt idx="26">
                  <c:v>2</c:v>
                </c:pt>
                <c:pt idx="28">
                  <c:v>5</c:v>
                </c:pt>
                <c:pt idx="29">
                  <c:v>2</c:v>
                </c:pt>
                <c:pt idx="31">
                  <c:v>2</c:v>
                </c:pt>
                <c:pt idx="32">
                  <c:v>5</c:v>
                </c:pt>
                <c:pt idx="34">
                  <c:v>4</c:v>
                </c:pt>
                <c:pt idx="35">
                  <c:v>4</c:v>
                </c:pt>
                <c:pt idx="37">
                  <c:v>1</c:v>
                </c:pt>
                <c:pt idx="38">
                  <c:v>6</c:v>
                </c:pt>
              </c:numCache>
            </c:numRef>
          </c:val>
          <c:extLst>
            <c:ext xmlns:c16="http://schemas.microsoft.com/office/drawing/2014/chart" uri="{C3380CC4-5D6E-409C-BE32-E72D297353CC}">
              <c16:uniqueId val="{00000001-D823-47E4-8A8C-DED216951D83}"/>
            </c:ext>
          </c:extLst>
        </c:ser>
        <c:dLbls>
          <c:showLegendKey val="0"/>
          <c:showVal val="1"/>
          <c:showCatName val="0"/>
          <c:showSerName val="0"/>
          <c:showPercent val="0"/>
          <c:showBubbleSize val="0"/>
        </c:dLbls>
        <c:gapWidth val="95"/>
        <c:overlap val="100"/>
        <c:axId val="166075440"/>
        <c:axId val="166075048"/>
      </c:barChart>
      <c:catAx>
        <c:axId val="1660754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Times New Roman" panose="02020603050405020304" pitchFamily="18" charset="0"/>
                <a:ea typeface="+mn-ea"/>
                <a:cs typeface="Times New Roman" panose="02020603050405020304" pitchFamily="18" charset="0"/>
              </a:defRPr>
            </a:pPr>
            <a:endParaRPr lang="es-CO"/>
          </a:p>
        </c:txPr>
        <c:crossAx val="166075048"/>
        <c:crosses val="autoZero"/>
        <c:auto val="1"/>
        <c:lblAlgn val="ctr"/>
        <c:lblOffset val="100"/>
        <c:noMultiLvlLbl val="0"/>
      </c:catAx>
      <c:valAx>
        <c:axId val="166075048"/>
        <c:scaling>
          <c:orientation val="minMax"/>
        </c:scaling>
        <c:delete val="1"/>
        <c:axPos val="l"/>
        <c:numFmt formatCode="0%" sourceLinked="1"/>
        <c:majorTickMark val="none"/>
        <c:minorTickMark val="none"/>
        <c:tickLblPos val="nextTo"/>
        <c:crossAx val="16607544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Times New Roman" panose="02020603050405020304" pitchFamily="18" charset="0"/>
              <a:ea typeface="+mn-ea"/>
              <a:cs typeface="Times New Roman" panose="02020603050405020304" pitchFamily="18" charset="0"/>
            </a:defRPr>
          </a:pPr>
          <a:endParaRPr lang="es-C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20">
  <a:schemeClr val="dk1"/>
  <cs:variation>
    <a:tint val="88500"/>
  </cs:variation>
  <cs:variation>
    <a:tint val="55000"/>
  </cs:variation>
  <cs:variation>
    <a:tint val="75000"/>
  </cs:variation>
  <cs:variation>
    <a:tint val="98500"/>
  </cs:variation>
  <cs:variation>
    <a:tint val="30000"/>
  </cs:variation>
  <cs:variation>
    <a:tint val="60000"/>
  </cs:variation>
  <cs:variation>
    <a:tint val="80000"/>
  </cs:variation>
</cs:colorStyle>
</file>

<file path=xl/charts/colors2.xml><?xml version="1.0" encoding="utf-8"?>
<cs:colorStyle xmlns:cs="http://schemas.microsoft.com/office/drawing/2012/chartStyle" xmlns:a="http://schemas.openxmlformats.org/drawingml/2006/main" meth="cycle" id="20">
  <a:schemeClr val="dk1"/>
  <cs:variation>
    <a:tint val="88500"/>
  </cs:variation>
  <cs:variation>
    <a:tint val="55000"/>
  </cs:variation>
  <cs:variation>
    <a:tint val="75000"/>
  </cs:variation>
  <cs:variation>
    <a:tint val="98500"/>
  </cs:variation>
  <cs:variation>
    <a:tint val="30000"/>
  </cs:variation>
  <cs:variation>
    <a:tint val="60000"/>
  </cs:variation>
  <cs:variation>
    <a:tint val="80000"/>
  </cs:variation>
</cs:colorStyle>
</file>

<file path=xl/charts/colors3.xml><?xml version="1.0" encoding="utf-8"?>
<cs:colorStyle xmlns:cs="http://schemas.microsoft.com/office/drawing/2012/chartStyle" xmlns:a="http://schemas.openxmlformats.org/drawingml/2006/main" meth="cycle" id="20">
  <a:schemeClr val="dk1"/>
  <cs:variation>
    <a:tint val="88500"/>
  </cs:variation>
  <cs:variation>
    <a:tint val="55000"/>
  </cs:variation>
  <cs:variation>
    <a:tint val="75000"/>
  </cs:variation>
  <cs:variation>
    <a:tint val="98500"/>
  </cs:variation>
  <cs:variation>
    <a:tint val="30000"/>
  </cs:variation>
  <cs:variation>
    <a:tint val="60000"/>
  </cs:variation>
  <cs:variation>
    <a:tint val="80000"/>
  </cs:variation>
</cs:colorStyle>
</file>

<file path=xl/charts/colors4.xml><?xml version="1.0" encoding="utf-8"?>
<cs:colorStyle xmlns:cs="http://schemas.microsoft.com/office/drawing/2012/chartStyle" xmlns:a="http://schemas.openxmlformats.org/drawingml/2006/main" meth="cycle" id="20">
  <a:schemeClr val="dk1"/>
  <cs:variation>
    <a:tint val="88500"/>
  </cs:variation>
  <cs:variation>
    <a:tint val="55000"/>
  </cs:variation>
  <cs:variation>
    <a:tint val="75000"/>
  </cs:variation>
  <cs:variation>
    <a:tint val="98500"/>
  </cs:variation>
  <cs:variation>
    <a:tint val="30000"/>
  </cs:variation>
  <cs:variation>
    <a:tint val="60000"/>
  </cs:variation>
  <cs:variation>
    <a:tint val="80000"/>
  </cs:variation>
</cs:colorStyle>
</file>

<file path=xl/charts/colors5.xml><?xml version="1.0" encoding="utf-8"?>
<cs:colorStyle xmlns:cs="http://schemas.microsoft.com/office/drawing/2012/chartStyle" xmlns:a="http://schemas.openxmlformats.org/drawingml/2006/main" meth="withinLinear" id="16">
  <a:schemeClr val="accent3"/>
</cs:colorStyle>
</file>

<file path=xl/charts/colors6.xml><?xml version="1.0" encoding="utf-8"?>
<cs:colorStyle xmlns:cs="http://schemas.microsoft.com/office/drawing/2012/chartStyle" xmlns:a="http://schemas.openxmlformats.org/drawingml/2006/main" meth="withinLinear" id="16">
  <a:schemeClr val="accent3"/>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3">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60">
  <cs:axisTitle>
    <cs:lnRef idx="0"/>
    <cs:fillRef idx="0"/>
    <cs:effectRef idx="0"/>
    <cs:fontRef idx="minor">
      <a:schemeClr val="lt1"/>
    </cs:fontRef>
    <cs:defRPr sz="900" b="1" kern="1200"/>
  </cs:axisTitle>
  <cs:categoryAxis>
    <cs:lnRef idx="0">
      <cs:styleClr val="0"/>
    </cs:lnRef>
    <cs:fillRef idx="0"/>
    <cs:effectRef idx="0"/>
    <cs:fontRef idx="minor">
      <a:schemeClr val="lt1"/>
    </cs:fontRef>
    <cs:spPr>
      <a:ln w="3175" cap="flat" cmpd="sng" algn="ctr">
        <a:solidFill>
          <a:schemeClr val="phClr">
            <a:lumMod val="60000"/>
            <a:lumOff val="40000"/>
          </a:schemeClr>
        </a:solidFill>
        <a:round/>
      </a:ln>
    </cs:spPr>
    <cs:defRPr sz="800" kern="1200" cap="all" spc="150" normalizeH="0" baseline="0"/>
  </cs:categoryAxis>
  <cs:chartArea>
    <cs:lnRef idx="0">
      <cs:styleClr val="0"/>
    </cs:lnRef>
    <cs:fillRef idx="0">
      <cs:styleClr val="0"/>
    </cs:fillRef>
    <cs:effectRef idx="0"/>
    <cs:fontRef idx="minor">
      <a:schemeClr val="dk1"/>
    </cs:fontRef>
    <cs:spPr>
      <a:solidFill>
        <a:schemeClr val="phClr"/>
      </a:solidFill>
      <a:ln w="9525" cap="flat" cmpd="sng" algn="ctr">
        <a:solidFill>
          <a:schemeClr val="phClr"/>
        </a:solidFill>
        <a:round/>
      </a:ln>
    </cs:spPr>
    <cs:defRPr sz="1000" kern="1200"/>
  </cs:chartArea>
  <cs:dataLabel>
    <cs:lnRef idx="0">
      <cs:styleClr val="0"/>
    </cs:lnRef>
    <cs:fillRef idx="0"/>
    <cs:effectRef idx="0"/>
    <cs:fontRef idx="minor">
      <cs:styleClr val="0"/>
    </cs:fontRef>
    <cs:defRPr sz="900" b="1" kern="1200"/>
  </cs:dataLabel>
  <cs:dataLabelCallout>
    <cs:lnRef idx="0">
      <cs:styleClr val="0"/>
    </cs:lnRef>
    <cs:fillRef idx="0"/>
    <cs:effectRef idx="0"/>
    <cs:fontRef idx="minor">
      <cs:styleClr val="0"/>
    </cs:fontRef>
    <cs:spPr>
      <a:solidFill>
        <a:schemeClr val="lt1"/>
      </a:solidFill>
      <a:ln>
        <a:solidFill>
          <a:schemeClr val="phClr"/>
        </a:solidFill>
      </a:ln>
    </cs:spPr>
    <cs:defRPr sz="900" b="1" kern="1200"/>
    <cs:bodyPr rot="0" spcFirstLastPara="1" vertOverflow="clip" horzOverflow="clip" vert="horz" wrap="square" lIns="36576" tIns="18288" rIns="36576" bIns="18288" anchor="ctr" anchorCtr="1">
      <a:spAutoFit/>
    </cs:bodyPr>
  </cs:dataLabelCallout>
  <cs:dataPoint>
    <cs:lnRef idx="0">
      <cs:styleClr val="0"/>
    </cs:lnRef>
    <cs:fillRef idx="0"/>
    <cs:effectRef idx="0"/>
    <cs:fontRef idx="minor">
      <a:schemeClr val="dk1"/>
    </cs:fontRef>
    <cs:spPr>
      <a:solidFill>
        <a:schemeClr val="lt1"/>
      </a:solidFill>
      <a:ln w="19050">
        <a:solidFill>
          <a:schemeClr val="phClr"/>
        </a:solidFill>
      </a:ln>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styleClr val="auto"/>
    </cs:effectRef>
    <cs:fontRef idx="minor">
      <a:schemeClr val="dk1"/>
    </cs:fontRef>
    <cs:spPr>
      <a:ln w="34925" cap="rnd">
        <a:solidFill>
          <a:schemeClr val="lt1"/>
        </a:solidFill>
        <a:round/>
      </a:ln>
      <a:effectLst>
        <a:outerShdw dist="25400" dir="2700000" algn="tl" rotWithShape="0">
          <a:schemeClr val="phClr"/>
        </a:outerShdw>
      </a:effectLst>
    </cs:spPr>
  </cs:dataPointLine>
  <cs:dataPointMarker>
    <cs:lnRef idx="0"/>
    <cs:fillRef idx="0">
      <cs:styleClr val="auto"/>
    </cs:fillRef>
    <cs:effectRef idx="0"/>
    <cs:fontRef idx="minor">
      <a:schemeClr val="dk1"/>
    </cs:fontRef>
    <cs:spPr>
      <a:solidFill>
        <a:schemeClr val="phClr"/>
      </a:solidFill>
      <a:ln w="22225">
        <a:solidFill>
          <a:schemeClr val="lt1"/>
        </a:solidFill>
        <a:round/>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styleClr val="0"/>
    </cs:lnRef>
    <cs:fillRef idx="0"/>
    <cs:effectRef idx="0"/>
    <cs:fontRef idx="minor">
      <a:schemeClr val="lt1"/>
    </cs:fontRef>
    <cs:spPr>
      <a:ln w="9525">
        <a:solidFill>
          <a:schemeClr val="phClr">
            <a:lumMod val="60000"/>
            <a:lumOff val="40000"/>
          </a:schemeClr>
        </a:solidFill>
      </a:ln>
    </cs:spPr>
    <cs:defRPr sz="900" kern="1200"/>
  </cs:dataTable>
  <cs:downBar>
    <cs:lnRef idx="0">
      <cs:styleClr val="0"/>
    </cs:lnRef>
    <cs:fillRef idx="0"/>
    <cs:effectRef idx="0"/>
    <cs:fontRef idx="minor">
      <a:schemeClr val="dk1"/>
    </cs:fontRef>
    <cs:spPr>
      <a:solidFill>
        <a:schemeClr val="dk1">
          <a:lumMod val="35000"/>
          <a:lumOff val="65000"/>
        </a:schemeClr>
      </a:solidFill>
      <a:ln w="9525">
        <a:solidFill>
          <a:schemeClr val="phClr">
            <a:lumMod val="60000"/>
            <a:lumOff val="40000"/>
          </a:schemeClr>
        </a:solidFill>
      </a:ln>
    </cs:spPr>
  </cs:downBar>
  <cs:dropLine>
    <cs:lnRef idx="0">
      <cs:styleClr val="0"/>
    </cs:lnRef>
    <cs:fillRef idx="0"/>
    <cs:effectRef idx="0"/>
    <cs:fontRef idx="minor">
      <a:schemeClr val="dk1"/>
    </cs:fontRef>
    <cs:spPr>
      <a:ln w="9525">
        <a:solidFill>
          <a:schemeClr val="phClr">
            <a:lumMod val="60000"/>
            <a:lumOff val="40000"/>
          </a:schemeClr>
        </a:solidFill>
        <a:prstDash val="dash"/>
      </a:ln>
    </cs:spPr>
  </cs:dropLine>
  <cs:errorBar>
    <cs:lnRef idx="0">
      <cs:styleClr val="0"/>
    </cs:lnRef>
    <cs:fillRef idx="0"/>
    <cs:effectRef idx="0"/>
    <cs:fontRef idx="minor">
      <a:schemeClr val="dk1"/>
    </cs:fontRef>
    <cs:spPr>
      <a:ln w="9525">
        <a:solidFill>
          <a:schemeClr val="phClr">
            <a:lumMod val="60000"/>
            <a:lumOff val="40000"/>
          </a:schemeClr>
        </a:solidFill>
        <a:round/>
      </a:ln>
      <a:effectLst>
        <a:glow rad="25400">
          <a:schemeClr val="lt1"/>
        </a:glow>
      </a:effectLst>
    </cs:spPr>
  </cs:errorBar>
  <cs:floor>
    <cs:lnRef idx="0"/>
    <cs:fillRef idx="0"/>
    <cs:effectRef idx="0"/>
    <cs:fontRef idx="minor">
      <a:schemeClr val="dk1"/>
    </cs:fontRef>
  </cs:floor>
  <cs:gridlineMajor>
    <cs:lnRef idx="0">
      <cs:styleClr val="0"/>
    </cs:lnRef>
    <cs:fillRef idx="0"/>
    <cs:effectRef idx="0"/>
    <cs:fontRef idx="minor">
      <a:schemeClr val="dk1"/>
    </cs:fontRef>
    <cs:spPr>
      <a:ln w="9525" cap="flat" cmpd="sng" algn="ctr">
        <a:solidFill>
          <a:schemeClr val="lt1">
            <a:alpha val="25000"/>
          </a:schemeClr>
        </a:solidFill>
        <a:round/>
      </a:ln>
    </cs:spPr>
  </cs:gridlineMajor>
  <cs:gridlineMinor>
    <cs:lnRef idx="0">
      <cs:styleClr val="0"/>
    </cs:lnRef>
    <cs:fillRef idx="0"/>
    <cs:effectRef idx="0"/>
    <cs:fontRef idx="minor">
      <a:schemeClr val="dk1"/>
    </cs:fontRef>
    <cs:spPr>
      <a:ln>
        <a:solidFill>
          <a:schemeClr val="lt1">
            <a:alpha val="10000"/>
          </a:schemeClr>
        </a:solidFill>
      </a:ln>
    </cs:spPr>
  </cs:gridlineMinor>
  <cs:hiLoLine>
    <cs:lnRef idx="0">
      <cs:styleClr val="0"/>
    </cs:lnRef>
    <cs:fillRef idx="0"/>
    <cs:effectRef idx="0"/>
    <cs:fontRef idx="minor">
      <a:schemeClr val="dk1"/>
    </cs:fontRef>
    <cs:spPr>
      <a:ln w="9525">
        <a:solidFill>
          <a:schemeClr val="phClr">
            <a:lumMod val="60000"/>
            <a:lumOff val="40000"/>
          </a:schemeClr>
        </a:solidFill>
        <a:prstDash val="dash"/>
      </a:ln>
    </cs:spPr>
  </cs:hiLoLine>
  <cs:leaderLine>
    <cs:lnRef idx="0">
      <cs:styleClr val="0"/>
    </cs:lnRef>
    <cs:fillRef idx="0"/>
    <cs:effectRef idx="0"/>
    <cs:fontRef idx="minor">
      <a:schemeClr val="dk1"/>
    </cs:fontRef>
    <cs:spPr>
      <a:ln w="9525">
        <a:solidFill>
          <a:schemeClr val="phClr">
            <a:lumMod val="60000"/>
            <a:lumOff val="40000"/>
          </a:schemeClr>
        </a:solidFill>
      </a:ln>
    </cs:spPr>
  </cs:leaderLine>
  <cs:legend>
    <cs:lnRef idx="0"/>
    <cs:fillRef idx="0"/>
    <cs:effectRef idx="0"/>
    <cs:fontRef idx="minor">
      <a:schemeClr val="lt1"/>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styleClr val="0"/>
    </cs:lnRef>
    <cs:fillRef idx="0"/>
    <cs:effectRef idx="0"/>
    <cs:fontRef idx="minor">
      <a:schemeClr val="lt1"/>
    </cs:fontRef>
    <cs:spPr>
      <a:ln w="3175" cap="flat" cmpd="sng" algn="ctr">
        <a:solidFill>
          <a:schemeClr val="phClr">
            <a:lumMod val="60000"/>
            <a:lumOff val="40000"/>
          </a:schemeClr>
        </a:solidFill>
        <a:round/>
      </a:ln>
    </cs:spPr>
    <cs:defRPr sz="900" kern="1200"/>
  </cs:seriesAxis>
  <cs:seriesLine>
    <cs:lnRef idx="0">
      <cs:styleClr val="0"/>
    </cs:lnRef>
    <cs:fillRef idx="0"/>
    <cs:effectRef idx="0"/>
    <cs:fontRef idx="minor">
      <a:schemeClr val="dk1"/>
    </cs:fontRef>
    <cs:spPr>
      <a:ln w="9525">
        <a:solidFill>
          <a:schemeClr val="phClr">
            <a:lumMod val="60000"/>
            <a:lumOff val="40000"/>
            <a:tint val="50000"/>
          </a:schemeClr>
        </a:solidFill>
        <a:prstDash val="dash"/>
      </a:ln>
    </cs:spPr>
  </cs:seriesLine>
  <cs:title>
    <cs:lnRef idx="0"/>
    <cs:fillRef idx="0"/>
    <cs:effectRef idx="0"/>
    <cs:fontRef idx="minor">
      <a:schemeClr val="lt1"/>
    </cs:fontRef>
    <cs:defRPr sz="1500" b="1" kern="1200" cap="all" spc="100" normalizeH="0" baseline="0"/>
  </cs:title>
  <cs:trendline>
    <cs:lnRef idx="0"/>
    <cs:fillRef idx="0"/>
    <cs:effectRef idx="0"/>
    <cs:fontRef idx="minor">
      <a:schemeClr val="dk1"/>
    </cs:fontRef>
    <cs:spPr>
      <a:ln w="28575" cap="rnd">
        <a:solidFill>
          <a:schemeClr val="lt1">
            <a:alpha val="50000"/>
          </a:schemeClr>
        </a:solidFill>
        <a:round/>
      </a:ln>
    </cs:spPr>
  </cs:trendline>
  <cs:trendlineLabel>
    <cs:lnRef idx="0"/>
    <cs:fillRef idx="0"/>
    <cs:effectRef idx="0"/>
    <cs:fontRef idx="minor">
      <a:schemeClr val="lt1"/>
    </cs:fontRef>
    <cs:defRPr sz="900" kern="1200"/>
  </cs:trendlineLabel>
  <cs:upBar>
    <cs:lnRef idx="0">
      <cs:styleClr val="0"/>
    </cs:lnRef>
    <cs:fillRef idx="0"/>
    <cs:effectRef idx="0"/>
    <cs:fontRef idx="minor">
      <a:schemeClr val="dk1"/>
    </cs:fontRef>
    <cs:spPr>
      <a:solidFill>
        <a:schemeClr val="lt1">
          <a:lumMod val="95000"/>
        </a:schemeClr>
      </a:solidFill>
      <a:ln w="9525">
        <a:solidFill>
          <a:schemeClr val="phClr">
            <a:lumMod val="60000"/>
            <a:lumOff val="40000"/>
          </a:schemeClr>
        </a:solidFill>
      </a:ln>
    </cs:spPr>
  </cs:upBar>
  <cs:valueAxis>
    <cs:lnRef idx="0"/>
    <cs:fillRef idx="0"/>
    <cs:effectRef idx="0"/>
    <cs:fontRef idx="minor">
      <a:schemeClr val="lt1"/>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3">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9050" cap="flat" cmpd="sng" algn="ctr">
        <a:solidFill>
          <a:schemeClr val="tx1">
            <a:lumMod val="15000"/>
            <a:lumOff val="85000"/>
          </a:schemeClr>
        </a:solidFill>
        <a:round/>
        <a:headEnd type="none" w="sm" len="sm"/>
        <a:tailEnd type="none" w="sm" len="sm"/>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a:gsLst>
          <a:gs pos="0">
            <a:schemeClr val="phClr"/>
          </a:gs>
          <a:gs pos="46000">
            <a:schemeClr val="phClr"/>
          </a:gs>
          <a:gs pos="100000">
            <a:schemeClr val="phClr">
              <a:lumMod val="20000"/>
              <a:lumOff val="80000"/>
              <a:alpha val="0"/>
            </a:schemeClr>
          </a:gs>
        </a:gsLst>
        <a:path path="circle">
          <a:fillToRect l="50000" t="-80000" r="50000" b="180000"/>
        </a:path>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99000">
              <a:schemeClr val="tx1">
                <a:lumMod val="25000"/>
                <a:lumOff val="75000"/>
              </a:schemeClr>
            </a:gs>
            <a:gs pos="0">
              <a:schemeClr val="tx1">
                <a:lumMod val="15000"/>
                <a:lumOff val="8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15000"/>
                <a:lumOff val="85000"/>
              </a:schemeClr>
            </a:gs>
            <a:gs pos="0">
              <a:schemeClr val="tx1">
                <a:lumMod val="5000"/>
                <a:lumOff val="9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278">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defRPr sz="900" b="0" kern="1200" cap="all" spc="120" normalizeH="0" baseline="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tx1"/>
    </cs:fontRef>
    <cs:spPr>
      <a:pattFill prst="ltUpDiag">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styleClr val="auto"/>
    </cs:effectRef>
    <cs:fontRef idx="minor">
      <a:schemeClr val="tx1"/>
    </cs:fontRef>
    <cs:spPr>
      <a:pattFill prst="ltUpDiag">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tx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solidFill>
        <a:schemeClr val="lt1"/>
      </a:solidFill>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solidFill>
        <a:schemeClr val="lt1"/>
      </a:solidFill>
    </cs:spPr>
  </cs:wall>
</cs:chartStyle>
</file>

<file path=xl/charts/style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png"/><Relationship Id="rId26" Type="http://schemas.openxmlformats.org/officeDocument/2006/relationships/image" Target="../media/image26.jpe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chart" Target="../charts/chart1.xml"/><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jpeg"/><Relationship Id="rId3" Type="http://schemas.openxmlformats.org/officeDocument/2006/relationships/image" Target="../media/image3.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50.jpeg"/><Relationship Id="rId18" Type="http://schemas.openxmlformats.org/officeDocument/2006/relationships/image" Target="../media/image19.png"/><Relationship Id="rId26" Type="http://schemas.openxmlformats.org/officeDocument/2006/relationships/image" Target="../media/image29.png"/><Relationship Id="rId39" Type="http://schemas.openxmlformats.org/officeDocument/2006/relationships/image" Target="../media/image65.png"/><Relationship Id="rId21" Type="http://schemas.openxmlformats.org/officeDocument/2006/relationships/image" Target="../media/image54.jpeg"/><Relationship Id="rId34" Type="http://schemas.openxmlformats.org/officeDocument/2006/relationships/image" Target="../media/image61.png"/><Relationship Id="rId42" Type="http://schemas.openxmlformats.org/officeDocument/2006/relationships/image" Target="../media/image67.png"/><Relationship Id="rId47" Type="http://schemas.openxmlformats.org/officeDocument/2006/relationships/image" Target="../media/image70.png"/><Relationship Id="rId50" Type="http://schemas.openxmlformats.org/officeDocument/2006/relationships/image" Target="../media/image71.png"/><Relationship Id="rId55" Type="http://schemas.openxmlformats.org/officeDocument/2006/relationships/image" Target="../media/image76.png"/><Relationship Id="rId7" Type="http://schemas.openxmlformats.org/officeDocument/2006/relationships/image" Target="../media/image45.jpeg"/><Relationship Id="rId2" Type="http://schemas.openxmlformats.org/officeDocument/2006/relationships/image" Target="../media/image40.jpeg"/><Relationship Id="rId16" Type="http://schemas.openxmlformats.org/officeDocument/2006/relationships/image" Target="../media/image53.jpeg"/><Relationship Id="rId29" Type="http://schemas.openxmlformats.org/officeDocument/2006/relationships/image" Target="../media/image32.png"/><Relationship Id="rId11" Type="http://schemas.openxmlformats.org/officeDocument/2006/relationships/image" Target="../media/image49.jpeg"/><Relationship Id="rId24" Type="http://schemas.openxmlformats.org/officeDocument/2006/relationships/image" Target="../media/image27.png"/><Relationship Id="rId32" Type="http://schemas.openxmlformats.org/officeDocument/2006/relationships/image" Target="../media/image59.png"/><Relationship Id="rId37" Type="http://schemas.openxmlformats.org/officeDocument/2006/relationships/image" Target="../media/image64.png"/><Relationship Id="rId40" Type="http://schemas.openxmlformats.org/officeDocument/2006/relationships/image" Target="../media/image66.png"/><Relationship Id="rId45" Type="http://schemas.openxmlformats.org/officeDocument/2006/relationships/image" Target="../media/image36.png"/><Relationship Id="rId53" Type="http://schemas.openxmlformats.org/officeDocument/2006/relationships/image" Target="../media/image74.png"/><Relationship Id="rId58" Type="http://schemas.openxmlformats.org/officeDocument/2006/relationships/image" Target="../media/image79.png"/><Relationship Id="rId5" Type="http://schemas.openxmlformats.org/officeDocument/2006/relationships/image" Target="../media/image43.jpeg"/><Relationship Id="rId61" Type="http://schemas.openxmlformats.org/officeDocument/2006/relationships/chart" Target="../charts/chart2.xml"/><Relationship Id="rId19" Type="http://schemas.openxmlformats.org/officeDocument/2006/relationships/image" Target="../media/image20.png"/><Relationship Id="rId14" Type="http://schemas.openxmlformats.org/officeDocument/2006/relationships/image" Target="../media/image51.jpeg"/><Relationship Id="rId22" Type="http://schemas.openxmlformats.org/officeDocument/2006/relationships/image" Target="../media/image55.jpeg"/><Relationship Id="rId27" Type="http://schemas.openxmlformats.org/officeDocument/2006/relationships/image" Target="../media/image30.png"/><Relationship Id="rId30" Type="http://schemas.openxmlformats.org/officeDocument/2006/relationships/image" Target="../media/image57.png"/><Relationship Id="rId35" Type="http://schemas.openxmlformats.org/officeDocument/2006/relationships/image" Target="../media/image62.png"/><Relationship Id="rId43" Type="http://schemas.openxmlformats.org/officeDocument/2006/relationships/image" Target="../media/image68.png"/><Relationship Id="rId48" Type="http://schemas.openxmlformats.org/officeDocument/2006/relationships/image" Target="../media/image37.png"/><Relationship Id="rId56" Type="http://schemas.openxmlformats.org/officeDocument/2006/relationships/image" Target="../media/image77.png"/><Relationship Id="rId8" Type="http://schemas.openxmlformats.org/officeDocument/2006/relationships/image" Target="../media/image46.jpeg"/><Relationship Id="rId51" Type="http://schemas.openxmlformats.org/officeDocument/2006/relationships/image" Target="../media/image72.png"/><Relationship Id="rId3" Type="http://schemas.openxmlformats.org/officeDocument/2006/relationships/image" Target="../media/image41.jpeg"/><Relationship Id="rId12" Type="http://schemas.openxmlformats.org/officeDocument/2006/relationships/image" Target="../media/image11.jpeg"/><Relationship Id="rId17" Type="http://schemas.openxmlformats.org/officeDocument/2006/relationships/image" Target="../media/image18.png"/><Relationship Id="rId25" Type="http://schemas.openxmlformats.org/officeDocument/2006/relationships/image" Target="../media/image28.png"/><Relationship Id="rId33" Type="http://schemas.openxmlformats.org/officeDocument/2006/relationships/image" Target="../media/image60.png"/><Relationship Id="rId38" Type="http://schemas.openxmlformats.org/officeDocument/2006/relationships/image" Target="../media/image34.png"/><Relationship Id="rId46" Type="http://schemas.openxmlformats.org/officeDocument/2006/relationships/image" Target="../media/image69.png"/><Relationship Id="rId59" Type="http://schemas.openxmlformats.org/officeDocument/2006/relationships/image" Target="../media/image80.png"/><Relationship Id="rId20" Type="http://schemas.openxmlformats.org/officeDocument/2006/relationships/image" Target="../media/image22.png"/><Relationship Id="rId41" Type="http://schemas.openxmlformats.org/officeDocument/2006/relationships/image" Target="../media/image35.png"/><Relationship Id="rId54" Type="http://schemas.openxmlformats.org/officeDocument/2006/relationships/image" Target="../media/image75.png"/><Relationship Id="rId62" Type="http://schemas.openxmlformats.org/officeDocument/2006/relationships/chart" Target="../charts/chart3.xml"/><Relationship Id="rId1" Type="http://schemas.openxmlformats.org/officeDocument/2006/relationships/image" Target="../media/image1.png"/><Relationship Id="rId6" Type="http://schemas.openxmlformats.org/officeDocument/2006/relationships/image" Target="../media/image44.jpeg"/><Relationship Id="rId15" Type="http://schemas.openxmlformats.org/officeDocument/2006/relationships/image" Target="../media/image52.jpeg"/><Relationship Id="rId23" Type="http://schemas.openxmlformats.org/officeDocument/2006/relationships/image" Target="../media/image56.jpeg"/><Relationship Id="rId28" Type="http://schemas.openxmlformats.org/officeDocument/2006/relationships/image" Target="../media/image31.png"/><Relationship Id="rId36" Type="http://schemas.openxmlformats.org/officeDocument/2006/relationships/image" Target="../media/image63.png"/><Relationship Id="rId49" Type="http://schemas.openxmlformats.org/officeDocument/2006/relationships/image" Target="../media/image38.png"/><Relationship Id="rId57" Type="http://schemas.openxmlformats.org/officeDocument/2006/relationships/image" Target="../media/image78.png"/><Relationship Id="rId10" Type="http://schemas.openxmlformats.org/officeDocument/2006/relationships/image" Target="../media/image48.jpeg"/><Relationship Id="rId31" Type="http://schemas.openxmlformats.org/officeDocument/2006/relationships/image" Target="../media/image58.png"/><Relationship Id="rId44" Type="http://schemas.openxmlformats.org/officeDocument/2006/relationships/image" Target="../media/image39.png"/><Relationship Id="rId52" Type="http://schemas.openxmlformats.org/officeDocument/2006/relationships/image" Target="../media/image73.png"/><Relationship Id="rId60" Type="http://schemas.openxmlformats.org/officeDocument/2006/relationships/image" Target="../media/image81.png"/><Relationship Id="rId4" Type="http://schemas.openxmlformats.org/officeDocument/2006/relationships/image" Target="../media/image42.jpeg"/><Relationship Id="rId9" Type="http://schemas.openxmlformats.org/officeDocument/2006/relationships/image" Target="../media/image47.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80.png"/><Relationship Id="rId18" Type="http://schemas.openxmlformats.org/officeDocument/2006/relationships/image" Target="../media/image79.png"/><Relationship Id="rId26" Type="http://schemas.openxmlformats.org/officeDocument/2006/relationships/image" Target="../media/image90.png"/><Relationship Id="rId39" Type="http://schemas.openxmlformats.org/officeDocument/2006/relationships/chart" Target="../charts/chart6.xml"/><Relationship Id="rId21" Type="http://schemas.openxmlformats.org/officeDocument/2006/relationships/image" Target="../media/image85.png"/><Relationship Id="rId34" Type="http://schemas.openxmlformats.org/officeDocument/2006/relationships/image" Target="../media/image98.png"/><Relationship Id="rId7" Type="http://schemas.openxmlformats.org/officeDocument/2006/relationships/image" Target="../media/image26.jpeg"/><Relationship Id="rId12" Type="http://schemas.openxmlformats.org/officeDocument/2006/relationships/image" Target="../media/image28.png"/><Relationship Id="rId17" Type="http://schemas.openxmlformats.org/officeDocument/2006/relationships/image" Target="../media/image76.png"/><Relationship Id="rId25" Type="http://schemas.openxmlformats.org/officeDocument/2006/relationships/image" Target="../media/image89.png"/><Relationship Id="rId33" Type="http://schemas.openxmlformats.org/officeDocument/2006/relationships/image" Target="../media/image97.png"/><Relationship Id="rId38" Type="http://schemas.openxmlformats.org/officeDocument/2006/relationships/chart" Target="../charts/chart5.xml"/><Relationship Id="rId2" Type="http://schemas.openxmlformats.org/officeDocument/2006/relationships/image" Target="../media/image3.jpeg"/><Relationship Id="rId16" Type="http://schemas.openxmlformats.org/officeDocument/2006/relationships/image" Target="../media/image71.png"/><Relationship Id="rId20" Type="http://schemas.openxmlformats.org/officeDocument/2006/relationships/image" Target="../media/image84.png"/><Relationship Id="rId29" Type="http://schemas.openxmlformats.org/officeDocument/2006/relationships/image" Target="../media/image93.png"/><Relationship Id="rId1" Type="http://schemas.openxmlformats.org/officeDocument/2006/relationships/image" Target="../media/image1.png"/><Relationship Id="rId6" Type="http://schemas.openxmlformats.org/officeDocument/2006/relationships/image" Target="../media/image21.png"/><Relationship Id="rId11" Type="http://schemas.openxmlformats.org/officeDocument/2006/relationships/image" Target="../media/image32.png"/><Relationship Id="rId24" Type="http://schemas.openxmlformats.org/officeDocument/2006/relationships/image" Target="../media/image88.png"/><Relationship Id="rId32" Type="http://schemas.openxmlformats.org/officeDocument/2006/relationships/image" Target="../media/image96.png"/><Relationship Id="rId37" Type="http://schemas.openxmlformats.org/officeDocument/2006/relationships/chart" Target="../charts/chart4.xml"/><Relationship Id="rId5" Type="http://schemas.openxmlformats.org/officeDocument/2006/relationships/image" Target="../media/image82.jpeg"/><Relationship Id="rId15" Type="http://schemas.openxmlformats.org/officeDocument/2006/relationships/image" Target="../media/image66.png"/><Relationship Id="rId23" Type="http://schemas.openxmlformats.org/officeDocument/2006/relationships/image" Target="../media/image87.png"/><Relationship Id="rId28" Type="http://schemas.openxmlformats.org/officeDocument/2006/relationships/image" Target="../media/image92.png"/><Relationship Id="rId36" Type="http://schemas.openxmlformats.org/officeDocument/2006/relationships/image" Target="../media/image100.png"/><Relationship Id="rId10" Type="http://schemas.openxmlformats.org/officeDocument/2006/relationships/image" Target="../media/image30.png"/><Relationship Id="rId19" Type="http://schemas.openxmlformats.org/officeDocument/2006/relationships/image" Target="../media/image83.png"/><Relationship Id="rId31" Type="http://schemas.openxmlformats.org/officeDocument/2006/relationships/image" Target="../media/image95.png"/><Relationship Id="rId4" Type="http://schemas.openxmlformats.org/officeDocument/2006/relationships/image" Target="../media/image11.jpeg"/><Relationship Id="rId9" Type="http://schemas.openxmlformats.org/officeDocument/2006/relationships/image" Target="../media/image29.png"/><Relationship Id="rId14" Type="http://schemas.openxmlformats.org/officeDocument/2006/relationships/image" Target="../media/image81.png"/><Relationship Id="rId22" Type="http://schemas.openxmlformats.org/officeDocument/2006/relationships/image" Target="../media/image86.png"/><Relationship Id="rId27" Type="http://schemas.openxmlformats.org/officeDocument/2006/relationships/image" Target="../media/image91.png"/><Relationship Id="rId30" Type="http://schemas.openxmlformats.org/officeDocument/2006/relationships/image" Target="../media/image94.png"/><Relationship Id="rId35" Type="http://schemas.openxmlformats.org/officeDocument/2006/relationships/image" Target="../media/image99.png"/><Relationship Id="rId8" Type="http://schemas.openxmlformats.org/officeDocument/2006/relationships/image" Target="../media/image27.png"/><Relationship Id="rId3" Type="http://schemas.openxmlformats.org/officeDocument/2006/relationships/image" Target="../media/image8.jpeg"/></Relationships>
</file>

<file path=xl/drawings/_rels/drawing8.xml.rels><?xml version="1.0" encoding="UTF-8" standalone="yes"?>
<Relationships xmlns="http://schemas.openxmlformats.org/package/2006/relationships"><Relationship Id="rId1" Type="http://schemas.openxmlformats.org/officeDocument/2006/relationships/chart" Target="../charts/chart7.xml"/></Relationships>
</file>

<file path=xl/drawings/drawing1.xml><?xml version="1.0" encoding="utf-8"?>
<xdr:wsDr xmlns:xdr="http://schemas.openxmlformats.org/drawingml/2006/spreadsheetDrawing" xmlns:a="http://schemas.openxmlformats.org/drawingml/2006/main">
  <xdr:twoCellAnchor>
    <xdr:from>
      <xdr:col>3</xdr:col>
      <xdr:colOff>27071</xdr:colOff>
      <xdr:row>12</xdr:row>
      <xdr:rowOff>46120</xdr:rowOff>
    </xdr:from>
    <xdr:to>
      <xdr:col>3</xdr:col>
      <xdr:colOff>2540000</xdr:colOff>
      <xdr:row>12</xdr:row>
      <xdr:rowOff>1678019</xdr:rowOff>
    </xdr:to>
    <xdr:pic>
      <xdr:nvPicPr>
        <xdr:cNvPr id="3" name="Imagen 2">
          <a:extLst>
            <a:ext uri="{FF2B5EF4-FFF2-40B4-BE49-F238E27FC236}">
              <a16:creationId xmlns:a16="http://schemas.microsoft.com/office/drawing/2014/main" id="{00000000-0008-0000-0000-000003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79625" b="3583"/>
        <a:stretch/>
      </xdr:blipFill>
      <xdr:spPr>
        <a:xfrm>
          <a:off x="5075321" y="7837570"/>
          <a:ext cx="2512929" cy="1631899"/>
        </a:xfrm>
        <a:prstGeom prst="rect">
          <a:avLst/>
        </a:prstGeom>
      </xdr:spPr>
    </xdr:pic>
    <xdr:clientData/>
  </xdr:twoCellAnchor>
  <xdr:twoCellAnchor>
    <xdr:from>
      <xdr:col>3</xdr:col>
      <xdr:colOff>16488</xdr:colOff>
      <xdr:row>13</xdr:row>
      <xdr:rowOff>8021</xdr:rowOff>
    </xdr:from>
    <xdr:to>
      <xdr:col>3</xdr:col>
      <xdr:colOff>2522785</xdr:colOff>
      <xdr:row>13</xdr:row>
      <xdr:rowOff>2096127</xdr:rowOff>
    </xdr:to>
    <xdr:pic>
      <xdr:nvPicPr>
        <xdr:cNvPr id="5" name="Imagen 4">
          <a:extLst>
            <a:ext uri="{FF2B5EF4-FFF2-40B4-BE49-F238E27FC236}">
              <a16:creationId xmlns:a16="http://schemas.microsoft.com/office/drawing/2014/main" id="{00000000-0008-0000-0000-000005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58079" b="20264"/>
        <a:stretch/>
      </xdr:blipFill>
      <xdr:spPr>
        <a:xfrm>
          <a:off x="5062621" y="3885754"/>
          <a:ext cx="2508414" cy="2091713"/>
        </a:xfrm>
        <a:prstGeom prst="rect">
          <a:avLst/>
        </a:prstGeom>
      </xdr:spPr>
    </xdr:pic>
    <xdr:clientData/>
  </xdr:twoCellAnchor>
  <xdr:twoCellAnchor>
    <xdr:from>
      <xdr:col>3</xdr:col>
      <xdr:colOff>16041</xdr:colOff>
      <xdr:row>14</xdr:row>
      <xdr:rowOff>16048</xdr:rowOff>
    </xdr:from>
    <xdr:to>
      <xdr:col>3</xdr:col>
      <xdr:colOff>2512310</xdr:colOff>
      <xdr:row>14</xdr:row>
      <xdr:rowOff>1740073</xdr:rowOff>
    </xdr:to>
    <xdr:pic>
      <xdr:nvPicPr>
        <xdr:cNvPr id="6" name="Imagen 5">
          <a:extLst>
            <a:ext uri="{FF2B5EF4-FFF2-40B4-BE49-F238E27FC236}">
              <a16:creationId xmlns:a16="http://schemas.microsoft.com/office/drawing/2014/main" id="{00000000-0008-0000-0000-000006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122" t="39916" r="1122" b="41922"/>
        <a:stretch/>
      </xdr:blipFill>
      <xdr:spPr>
        <a:xfrm>
          <a:off x="5062174" y="6001981"/>
          <a:ext cx="2496269" cy="1745019"/>
        </a:xfrm>
        <a:prstGeom prst="rect">
          <a:avLst/>
        </a:prstGeom>
      </xdr:spPr>
    </xdr:pic>
    <xdr:clientData/>
  </xdr:twoCellAnchor>
  <xdr:twoCellAnchor>
    <xdr:from>
      <xdr:col>3</xdr:col>
      <xdr:colOff>7574</xdr:colOff>
      <xdr:row>15</xdr:row>
      <xdr:rowOff>16042</xdr:rowOff>
    </xdr:from>
    <xdr:to>
      <xdr:col>3</xdr:col>
      <xdr:colOff>2524189</xdr:colOff>
      <xdr:row>15</xdr:row>
      <xdr:rowOff>1733565</xdr:rowOff>
    </xdr:to>
    <xdr:pic>
      <xdr:nvPicPr>
        <xdr:cNvPr id="7" name="Imagen 6">
          <a:extLst>
            <a:ext uri="{FF2B5EF4-FFF2-40B4-BE49-F238E27FC236}">
              <a16:creationId xmlns:a16="http://schemas.microsoft.com/office/drawing/2014/main" id="{00000000-0008-0000-0000-000007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2241" b="59792"/>
        <a:stretch/>
      </xdr:blipFill>
      <xdr:spPr>
        <a:xfrm>
          <a:off x="5053707" y="7779975"/>
          <a:ext cx="2510265" cy="1736558"/>
        </a:xfrm>
        <a:prstGeom prst="rect">
          <a:avLst/>
        </a:prstGeom>
      </xdr:spPr>
    </xdr:pic>
    <xdr:clientData/>
  </xdr:twoCellAnchor>
  <xdr:twoCellAnchor>
    <xdr:from>
      <xdr:col>3</xdr:col>
      <xdr:colOff>7671</xdr:colOff>
      <xdr:row>16</xdr:row>
      <xdr:rowOff>16042</xdr:rowOff>
    </xdr:from>
    <xdr:to>
      <xdr:col>3</xdr:col>
      <xdr:colOff>2514278</xdr:colOff>
      <xdr:row>16</xdr:row>
      <xdr:rowOff>2180205</xdr:rowOff>
    </xdr:to>
    <xdr:pic>
      <xdr:nvPicPr>
        <xdr:cNvPr id="8" name="Imagen 7">
          <a:extLst>
            <a:ext uri="{FF2B5EF4-FFF2-40B4-BE49-F238E27FC236}">
              <a16:creationId xmlns:a16="http://schemas.microsoft.com/office/drawing/2014/main" id="{00000000-0008-0000-0000-000008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468"/>
        <a:stretch/>
      </xdr:blipFill>
      <xdr:spPr>
        <a:xfrm>
          <a:off x="5048594" y="9595471"/>
          <a:ext cx="2506607" cy="2176824"/>
        </a:xfrm>
        <a:prstGeom prst="rect">
          <a:avLst/>
        </a:prstGeom>
      </xdr:spPr>
    </xdr:pic>
    <xdr:clientData/>
  </xdr:twoCellAnchor>
  <xdr:twoCellAnchor>
    <xdr:from>
      <xdr:col>3</xdr:col>
      <xdr:colOff>11911</xdr:colOff>
      <xdr:row>17</xdr:row>
      <xdr:rowOff>35681</xdr:rowOff>
    </xdr:from>
    <xdr:to>
      <xdr:col>3</xdr:col>
      <xdr:colOff>2525633</xdr:colOff>
      <xdr:row>17</xdr:row>
      <xdr:rowOff>1129393</xdr:rowOff>
    </xdr:to>
    <xdr:pic>
      <xdr:nvPicPr>
        <xdr:cNvPr id="9" name="Imagen 8">
          <a:extLst>
            <a:ext uri="{FF2B5EF4-FFF2-40B4-BE49-F238E27FC236}">
              <a16:creationId xmlns:a16="http://schemas.microsoft.com/office/drawing/2014/main" id="{00000000-0008-0000-0000-000009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88348" b="3496"/>
        <a:stretch/>
      </xdr:blipFill>
      <xdr:spPr bwMode="auto">
        <a:xfrm>
          <a:off x="5056351" y="15743041"/>
          <a:ext cx="2513722" cy="1093712"/>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12437</xdr:colOff>
      <xdr:row>18</xdr:row>
      <xdr:rowOff>5292</xdr:rowOff>
    </xdr:from>
    <xdr:to>
      <xdr:col>3</xdr:col>
      <xdr:colOff>2523554</xdr:colOff>
      <xdr:row>18</xdr:row>
      <xdr:rowOff>1772121</xdr:rowOff>
    </xdr:to>
    <xdr:pic>
      <xdr:nvPicPr>
        <xdr:cNvPr id="10" name="Imagen 9">
          <a:extLst>
            <a:ext uri="{FF2B5EF4-FFF2-40B4-BE49-F238E27FC236}">
              <a16:creationId xmlns:a16="http://schemas.microsoft.com/office/drawing/2014/main" id="{00000000-0008-0000-0000-00000A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75308" b="11652"/>
        <a:stretch/>
      </xdr:blipFill>
      <xdr:spPr bwMode="auto">
        <a:xfrm>
          <a:off x="5051162" y="12873567"/>
          <a:ext cx="2514292" cy="1775883"/>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12610</xdr:colOff>
      <xdr:row>19</xdr:row>
      <xdr:rowOff>9526</xdr:rowOff>
    </xdr:from>
    <xdr:to>
      <xdr:col>3</xdr:col>
      <xdr:colOff>2521174</xdr:colOff>
      <xdr:row>19</xdr:row>
      <xdr:rowOff>1727049</xdr:rowOff>
    </xdr:to>
    <xdr:pic>
      <xdr:nvPicPr>
        <xdr:cNvPr id="11" name="Imagen 10">
          <a:extLst>
            <a:ext uri="{FF2B5EF4-FFF2-40B4-BE49-F238E27FC236}">
              <a16:creationId xmlns:a16="http://schemas.microsoft.com/office/drawing/2014/main" id="{00000000-0008-0000-0000-00000B000000}"/>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62239" b="24754"/>
        <a:stretch/>
      </xdr:blipFill>
      <xdr:spPr bwMode="auto">
        <a:xfrm>
          <a:off x="5051335" y="14668501"/>
          <a:ext cx="2508076" cy="1724023"/>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9524</xdr:colOff>
      <xdr:row>20</xdr:row>
      <xdr:rowOff>9525</xdr:rowOff>
    </xdr:from>
    <xdr:to>
      <xdr:col>3</xdr:col>
      <xdr:colOff>2521584</xdr:colOff>
      <xdr:row>20</xdr:row>
      <xdr:rowOff>1756628</xdr:rowOff>
    </xdr:to>
    <xdr:pic>
      <xdr:nvPicPr>
        <xdr:cNvPr id="12" name="Imagen 11">
          <a:extLst>
            <a:ext uri="{FF2B5EF4-FFF2-40B4-BE49-F238E27FC236}">
              <a16:creationId xmlns:a16="http://schemas.microsoft.com/office/drawing/2014/main" id="{00000000-0008-0000-0000-00000C00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49197" b="37588"/>
        <a:stretch/>
      </xdr:blipFill>
      <xdr:spPr bwMode="auto">
        <a:xfrm>
          <a:off x="5048249" y="16411575"/>
          <a:ext cx="2515235" cy="1756157"/>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9524</xdr:colOff>
      <xdr:row>21</xdr:row>
      <xdr:rowOff>9525</xdr:rowOff>
    </xdr:from>
    <xdr:to>
      <xdr:col>3</xdr:col>
      <xdr:colOff>2521584</xdr:colOff>
      <xdr:row>21</xdr:row>
      <xdr:rowOff>512749</xdr:rowOff>
    </xdr:to>
    <xdr:pic>
      <xdr:nvPicPr>
        <xdr:cNvPr id="13" name="Imagen 12">
          <a:extLst>
            <a:ext uri="{FF2B5EF4-FFF2-40B4-BE49-F238E27FC236}">
              <a16:creationId xmlns:a16="http://schemas.microsoft.com/office/drawing/2014/main" id="{00000000-0008-0000-0000-00000D000000}"/>
            </a:ext>
          </a:extLst>
        </xdr:cNvPr>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45542" b="50659"/>
        <a:stretch/>
      </xdr:blipFill>
      <xdr:spPr bwMode="auto">
        <a:xfrm>
          <a:off x="5048249" y="18183225"/>
          <a:ext cx="2515235" cy="504825"/>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9524</xdr:colOff>
      <xdr:row>22</xdr:row>
      <xdr:rowOff>9525</xdr:rowOff>
    </xdr:from>
    <xdr:to>
      <xdr:col>3</xdr:col>
      <xdr:colOff>2521584</xdr:colOff>
      <xdr:row>22</xdr:row>
      <xdr:rowOff>2168564</xdr:rowOff>
    </xdr:to>
    <xdr:pic>
      <xdr:nvPicPr>
        <xdr:cNvPr id="14" name="Imagen 13">
          <a:extLst>
            <a:ext uri="{FF2B5EF4-FFF2-40B4-BE49-F238E27FC236}">
              <a16:creationId xmlns:a16="http://schemas.microsoft.com/office/drawing/2014/main" id="{00000000-0008-0000-0000-00000E000000}"/>
            </a:ext>
          </a:extLst>
        </xdr:cNvPr>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29486" b="54171"/>
        <a:stretch/>
      </xdr:blipFill>
      <xdr:spPr bwMode="auto">
        <a:xfrm>
          <a:off x="5048249" y="18697575"/>
          <a:ext cx="2515235" cy="2171700"/>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19049</xdr:colOff>
      <xdr:row>23</xdr:row>
      <xdr:rowOff>145596</xdr:rowOff>
    </xdr:from>
    <xdr:to>
      <xdr:col>3</xdr:col>
      <xdr:colOff>2537459</xdr:colOff>
      <xdr:row>23</xdr:row>
      <xdr:rowOff>659946</xdr:rowOff>
    </xdr:to>
    <xdr:pic>
      <xdr:nvPicPr>
        <xdr:cNvPr id="15" name="Imagen 14">
          <a:extLst>
            <a:ext uri="{FF2B5EF4-FFF2-40B4-BE49-F238E27FC236}">
              <a16:creationId xmlns:a16="http://schemas.microsoft.com/office/drawing/2014/main" id="{00000000-0008-0000-0000-00000F000000}"/>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25974" b="70155"/>
        <a:stretch/>
      </xdr:blipFill>
      <xdr:spPr bwMode="auto">
        <a:xfrm>
          <a:off x="5064578" y="27479625"/>
          <a:ext cx="2518410" cy="514350"/>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9524</xdr:colOff>
      <xdr:row>24</xdr:row>
      <xdr:rowOff>9524</xdr:rowOff>
    </xdr:from>
    <xdr:to>
      <xdr:col>3</xdr:col>
      <xdr:colOff>2521584</xdr:colOff>
      <xdr:row>24</xdr:row>
      <xdr:rowOff>1753584</xdr:rowOff>
    </xdr:to>
    <xdr:pic>
      <xdr:nvPicPr>
        <xdr:cNvPr id="16" name="Imagen 15">
          <a:extLst>
            <a:ext uri="{FF2B5EF4-FFF2-40B4-BE49-F238E27FC236}">
              <a16:creationId xmlns:a16="http://schemas.microsoft.com/office/drawing/2014/main" id="{00000000-0008-0000-0000-000010000000}"/>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13071" b="73810"/>
        <a:stretch/>
      </xdr:blipFill>
      <xdr:spPr bwMode="auto">
        <a:xfrm>
          <a:off x="5048249" y="21421724"/>
          <a:ext cx="2515235" cy="1743075"/>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9524</xdr:colOff>
      <xdr:row>25</xdr:row>
      <xdr:rowOff>9524</xdr:rowOff>
    </xdr:from>
    <xdr:to>
      <xdr:col>3</xdr:col>
      <xdr:colOff>2521584</xdr:colOff>
      <xdr:row>25</xdr:row>
      <xdr:rowOff>1753220</xdr:rowOff>
    </xdr:to>
    <xdr:pic>
      <xdr:nvPicPr>
        <xdr:cNvPr id="17" name="Imagen 16">
          <a:extLst>
            <a:ext uri="{FF2B5EF4-FFF2-40B4-BE49-F238E27FC236}">
              <a16:creationId xmlns:a16="http://schemas.microsoft.com/office/drawing/2014/main" id="{00000000-0008-0000-0000-000011000000}"/>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23" b="86858"/>
        <a:stretch/>
      </xdr:blipFill>
      <xdr:spPr bwMode="auto">
        <a:xfrm>
          <a:off x="5048249" y="23183849"/>
          <a:ext cx="2515235" cy="1743076"/>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10432</xdr:colOff>
      <xdr:row>26</xdr:row>
      <xdr:rowOff>9526</xdr:rowOff>
    </xdr:from>
    <xdr:to>
      <xdr:col>3</xdr:col>
      <xdr:colOff>2537113</xdr:colOff>
      <xdr:row>26</xdr:row>
      <xdr:rowOff>1763916</xdr:rowOff>
    </xdr:to>
    <xdr:pic>
      <xdr:nvPicPr>
        <xdr:cNvPr id="18" name="Imagen 17">
          <a:extLst>
            <a:ext uri="{FF2B5EF4-FFF2-40B4-BE49-F238E27FC236}">
              <a16:creationId xmlns:a16="http://schemas.microsoft.com/office/drawing/2014/main" id="{00000000-0008-0000-0000-000012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78237" b="75"/>
        <a:stretch/>
      </xdr:blipFill>
      <xdr:spPr>
        <a:xfrm>
          <a:off x="5055961" y="25297040"/>
          <a:ext cx="2518517" cy="1759403"/>
        </a:xfrm>
        <a:prstGeom prst="rect">
          <a:avLst/>
        </a:prstGeom>
      </xdr:spPr>
    </xdr:pic>
    <xdr:clientData/>
  </xdr:twoCellAnchor>
  <xdr:twoCellAnchor>
    <xdr:from>
      <xdr:col>3</xdr:col>
      <xdr:colOff>9525</xdr:colOff>
      <xdr:row>27</xdr:row>
      <xdr:rowOff>19051</xdr:rowOff>
    </xdr:from>
    <xdr:to>
      <xdr:col>3</xdr:col>
      <xdr:colOff>2524414</xdr:colOff>
      <xdr:row>27</xdr:row>
      <xdr:rowOff>1743076</xdr:rowOff>
    </xdr:to>
    <xdr:pic>
      <xdr:nvPicPr>
        <xdr:cNvPr id="19" name="Imagen 18">
          <a:extLst>
            <a:ext uri="{FF2B5EF4-FFF2-40B4-BE49-F238E27FC236}">
              <a16:creationId xmlns:a16="http://schemas.microsoft.com/office/drawing/2014/main" id="{00000000-0008-0000-0000-000013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56900" b="21529"/>
        <a:stretch/>
      </xdr:blipFill>
      <xdr:spPr>
        <a:xfrm>
          <a:off x="5048250" y="26727151"/>
          <a:ext cx="2514401" cy="1752599"/>
        </a:xfrm>
        <a:prstGeom prst="rect">
          <a:avLst/>
        </a:prstGeom>
      </xdr:spPr>
    </xdr:pic>
    <xdr:clientData/>
  </xdr:twoCellAnchor>
  <xdr:twoCellAnchor>
    <xdr:from>
      <xdr:col>3</xdr:col>
      <xdr:colOff>9525</xdr:colOff>
      <xdr:row>28</xdr:row>
      <xdr:rowOff>9526</xdr:rowOff>
    </xdr:from>
    <xdr:to>
      <xdr:col>3</xdr:col>
      <xdr:colOff>2524414</xdr:colOff>
      <xdr:row>28</xdr:row>
      <xdr:rowOff>1749956</xdr:rowOff>
    </xdr:to>
    <xdr:pic>
      <xdr:nvPicPr>
        <xdr:cNvPr id="20" name="Imagen 19">
          <a:extLst>
            <a:ext uri="{FF2B5EF4-FFF2-40B4-BE49-F238E27FC236}">
              <a16:creationId xmlns:a16="http://schemas.microsoft.com/office/drawing/2014/main" id="{00000000-0008-0000-0000-000014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35563" b="42866"/>
        <a:stretch/>
      </xdr:blipFill>
      <xdr:spPr>
        <a:xfrm>
          <a:off x="5048250" y="28489276"/>
          <a:ext cx="2514401" cy="1752599"/>
        </a:xfrm>
        <a:prstGeom prst="rect">
          <a:avLst/>
        </a:prstGeom>
      </xdr:spPr>
    </xdr:pic>
    <xdr:clientData/>
  </xdr:twoCellAnchor>
  <xdr:twoCellAnchor>
    <xdr:from>
      <xdr:col>3</xdr:col>
      <xdr:colOff>9525</xdr:colOff>
      <xdr:row>29</xdr:row>
      <xdr:rowOff>19051</xdr:rowOff>
    </xdr:from>
    <xdr:to>
      <xdr:col>3</xdr:col>
      <xdr:colOff>2524414</xdr:colOff>
      <xdr:row>29</xdr:row>
      <xdr:rowOff>2454786</xdr:rowOff>
    </xdr:to>
    <xdr:pic>
      <xdr:nvPicPr>
        <xdr:cNvPr id="21" name="Imagen 20">
          <a:extLst>
            <a:ext uri="{FF2B5EF4-FFF2-40B4-BE49-F238E27FC236}">
              <a16:creationId xmlns:a16="http://schemas.microsoft.com/office/drawing/2014/main" id="{00000000-0008-0000-0000-000015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5784" b="63970"/>
        <a:stretch/>
      </xdr:blipFill>
      <xdr:spPr>
        <a:xfrm>
          <a:off x="5048250" y="30260926"/>
          <a:ext cx="2514401" cy="2457449"/>
        </a:xfrm>
        <a:prstGeom prst="rect">
          <a:avLst/>
        </a:prstGeom>
      </xdr:spPr>
    </xdr:pic>
    <xdr:clientData/>
  </xdr:twoCellAnchor>
  <xdr:twoCellAnchor>
    <xdr:from>
      <xdr:col>3</xdr:col>
      <xdr:colOff>19050</xdr:colOff>
      <xdr:row>31</xdr:row>
      <xdr:rowOff>9525</xdr:rowOff>
    </xdr:from>
    <xdr:to>
      <xdr:col>3</xdr:col>
      <xdr:colOff>2523978</xdr:colOff>
      <xdr:row>31</xdr:row>
      <xdr:rowOff>1711340</xdr:rowOff>
    </xdr:to>
    <xdr:pic>
      <xdr:nvPicPr>
        <xdr:cNvPr id="24" name="Imagen 23">
          <a:extLst>
            <a:ext uri="{FF2B5EF4-FFF2-40B4-BE49-F238E27FC236}">
              <a16:creationId xmlns:a16="http://schemas.microsoft.com/office/drawing/2014/main" id="{00000000-0008-0000-0000-000018000000}"/>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48127" b="39961"/>
        <a:stretch/>
      </xdr:blipFill>
      <xdr:spPr bwMode="auto">
        <a:xfrm>
          <a:off x="5057775" y="33232725"/>
          <a:ext cx="2504440" cy="1701815"/>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19050</xdr:colOff>
      <xdr:row>32</xdr:row>
      <xdr:rowOff>9525</xdr:rowOff>
    </xdr:from>
    <xdr:to>
      <xdr:col>3</xdr:col>
      <xdr:colOff>2523978</xdr:colOff>
      <xdr:row>32</xdr:row>
      <xdr:rowOff>1722133</xdr:rowOff>
    </xdr:to>
    <xdr:pic>
      <xdr:nvPicPr>
        <xdr:cNvPr id="25" name="Imagen 24">
          <a:extLst>
            <a:ext uri="{FF2B5EF4-FFF2-40B4-BE49-F238E27FC236}">
              <a16:creationId xmlns:a16="http://schemas.microsoft.com/office/drawing/2014/main" id="{00000000-0008-0000-0000-000019000000}"/>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36200" b="51812"/>
        <a:stretch/>
      </xdr:blipFill>
      <xdr:spPr bwMode="auto">
        <a:xfrm>
          <a:off x="5057775" y="34956750"/>
          <a:ext cx="2504440" cy="1712608"/>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19050</xdr:colOff>
      <xdr:row>33</xdr:row>
      <xdr:rowOff>9525</xdr:rowOff>
    </xdr:from>
    <xdr:to>
      <xdr:col>3</xdr:col>
      <xdr:colOff>2523978</xdr:colOff>
      <xdr:row>33</xdr:row>
      <xdr:rowOff>1717523</xdr:rowOff>
    </xdr:to>
    <xdr:pic>
      <xdr:nvPicPr>
        <xdr:cNvPr id="26" name="Imagen 25">
          <a:extLst>
            <a:ext uri="{FF2B5EF4-FFF2-40B4-BE49-F238E27FC236}">
              <a16:creationId xmlns:a16="http://schemas.microsoft.com/office/drawing/2014/main" id="{00000000-0008-0000-0000-00001A000000}"/>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23999" b="64013"/>
        <a:stretch/>
      </xdr:blipFill>
      <xdr:spPr bwMode="auto">
        <a:xfrm>
          <a:off x="5057775" y="36690300"/>
          <a:ext cx="2504440" cy="1712608"/>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19050</xdr:colOff>
      <xdr:row>34</xdr:row>
      <xdr:rowOff>9525</xdr:rowOff>
    </xdr:from>
    <xdr:to>
      <xdr:col>3</xdr:col>
      <xdr:colOff>2523978</xdr:colOff>
      <xdr:row>34</xdr:row>
      <xdr:rowOff>1664208</xdr:rowOff>
    </xdr:to>
    <xdr:pic>
      <xdr:nvPicPr>
        <xdr:cNvPr id="28" name="Imagen 27">
          <a:extLst>
            <a:ext uri="{FF2B5EF4-FFF2-40B4-BE49-F238E27FC236}">
              <a16:creationId xmlns:a16="http://schemas.microsoft.com/office/drawing/2014/main" id="{00000000-0008-0000-0000-00001C000000}"/>
            </a:ext>
          </a:extLst>
        </xdr:cNvPr>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t="12065" b="75947"/>
        <a:stretch/>
      </xdr:blipFill>
      <xdr:spPr bwMode="auto">
        <a:xfrm>
          <a:off x="5057775" y="38414325"/>
          <a:ext cx="2504440" cy="1712608"/>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19050</xdr:colOff>
      <xdr:row>35</xdr:row>
      <xdr:rowOff>9525</xdr:rowOff>
    </xdr:from>
    <xdr:to>
      <xdr:col>3</xdr:col>
      <xdr:colOff>2523978</xdr:colOff>
      <xdr:row>35</xdr:row>
      <xdr:rowOff>1664208</xdr:rowOff>
    </xdr:to>
    <xdr:pic>
      <xdr:nvPicPr>
        <xdr:cNvPr id="29" name="Imagen 28">
          <a:extLst>
            <a:ext uri="{FF2B5EF4-FFF2-40B4-BE49-F238E27FC236}">
              <a16:creationId xmlns:a16="http://schemas.microsoft.com/office/drawing/2014/main" id="{00000000-0008-0000-0000-00001D000000}"/>
            </a:ext>
          </a:extLst>
        </xdr:cNvPr>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t="131" b="87881"/>
        <a:stretch/>
      </xdr:blipFill>
      <xdr:spPr bwMode="auto">
        <a:xfrm>
          <a:off x="5057775" y="40147875"/>
          <a:ext cx="2504440" cy="1712608"/>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9525</xdr:colOff>
      <xdr:row>36</xdr:row>
      <xdr:rowOff>9525</xdr:rowOff>
    </xdr:from>
    <xdr:to>
      <xdr:col>3</xdr:col>
      <xdr:colOff>2521721</xdr:colOff>
      <xdr:row>36</xdr:row>
      <xdr:rowOff>1685784</xdr:rowOff>
    </xdr:to>
    <xdr:pic>
      <xdr:nvPicPr>
        <xdr:cNvPr id="30" name="Imagen 29">
          <a:extLst>
            <a:ext uri="{FF2B5EF4-FFF2-40B4-BE49-F238E27FC236}">
              <a16:creationId xmlns:a16="http://schemas.microsoft.com/office/drawing/2014/main" id="{00000000-0008-0000-0000-00001E000000}"/>
            </a:ext>
          </a:extLst>
        </xdr:cNvPr>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54594" b="30681"/>
        <a:stretch/>
      </xdr:blipFill>
      <xdr:spPr bwMode="auto">
        <a:xfrm>
          <a:off x="5048250" y="41881425"/>
          <a:ext cx="2515371" cy="1734184"/>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9525</xdr:colOff>
      <xdr:row>37</xdr:row>
      <xdr:rowOff>9525</xdr:rowOff>
    </xdr:from>
    <xdr:to>
      <xdr:col>3</xdr:col>
      <xdr:colOff>2521721</xdr:colOff>
      <xdr:row>37</xdr:row>
      <xdr:rowOff>1687476</xdr:rowOff>
    </xdr:to>
    <xdr:pic>
      <xdr:nvPicPr>
        <xdr:cNvPr id="31" name="Imagen 30">
          <a:extLst>
            <a:ext uri="{FF2B5EF4-FFF2-40B4-BE49-F238E27FC236}">
              <a16:creationId xmlns:a16="http://schemas.microsoft.com/office/drawing/2014/main" id="{00000000-0008-0000-0000-00001F000000}"/>
            </a:ext>
          </a:extLst>
        </xdr:cNvPr>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40198" b="45077"/>
        <a:stretch/>
      </xdr:blipFill>
      <xdr:spPr bwMode="auto">
        <a:xfrm>
          <a:off x="5048250" y="43634025"/>
          <a:ext cx="2515371" cy="1734184"/>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9525</xdr:colOff>
      <xdr:row>38</xdr:row>
      <xdr:rowOff>9525</xdr:rowOff>
    </xdr:from>
    <xdr:to>
      <xdr:col>3</xdr:col>
      <xdr:colOff>2521721</xdr:colOff>
      <xdr:row>38</xdr:row>
      <xdr:rowOff>1685784</xdr:rowOff>
    </xdr:to>
    <xdr:pic>
      <xdr:nvPicPr>
        <xdr:cNvPr id="32" name="Imagen 31">
          <a:extLst>
            <a:ext uri="{FF2B5EF4-FFF2-40B4-BE49-F238E27FC236}">
              <a16:creationId xmlns:a16="http://schemas.microsoft.com/office/drawing/2014/main" id="{00000000-0008-0000-0000-000020000000}"/>
            </a:ext>
          </a:extLst>
        </xdr:cNvPr>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5559" b="59716"/>
        <a:stretch/>
      </xdr:blipFill>
      <xdr:spPr bwMode="auto">
        <a:xfrm>
          <a:off x="5048250" y="45377100"/>
          <a:ext cx="2515371" cy="1734184"/>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9525</xdr:colOff>
      <xdr:row>39</xdr:row>
      <xdr:rowOff>9525</xdr:rowOff>
    </xdr:from>
    <xdr:to>
      <xdr:col>3</xdr:col>
      <xdr:colOff>2521721</xdr:colOff>
      <xdr:row>39</xdr:row>
      <xdr:rowOff>1074134</xdr:rowOff>
    </xdr:to>
    <xdr:pic>
      <xdr:nvPicPr>
        <xdr:cNvPr id="33" name="Imagen 32">
          <a:extLst>
            <a:ext uri="{FF2B5EF4-FFF2-40B4-BE49-F238E27FC236}">
              <a16:creationId xmlns:a16="http://schemas.microsoft.com/office/drawing/2014/main" id="{00000000-0008-0000-0000-000021000000}"/>
            </a:ext>
          </a:extLst>
        </xdr:cNvPr>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t="16501" b="74198"/>
        <a:stretch/>
      </xdr:blipFill>
      <xdr:spPr bwMode="auto">
        <a:xfrm>
          <a:off x="5048250" y="47129700"/>
          <a:ext cx="2515371" cy="1095375"/>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9525</xdr:colOff>
      <xdr:row>40</xdr:row>
      <xdr:rowOff>9525</xdr:rowOff>
    </xdr:from>
    <xdr:to>
      <xdr:col>3</xdr:col>
      <xdr:colOff>2521721</xdr:colOff>
      <xdr:row>40</xdr:row>
      <xdr:rowOff>1866597</xdr:rowOff>
    </xdr:to>
    <xdr:pic>
      <xdr:nvPicPr>
        <xdr:cNvPr id="34" name="Imagen 33">
          <a:extLst>
            <a:ext uri="{FF2B5EF4-FFF2-40B4-BE49-F238E27FC236}">
              <a16:creationId xmlns:a16="http://schemas.microsoft.com/office/drawing/2014/main" id="{00000000-0008-0000-0000-000022000000}"/>
            </a:ext>
          </a:extLst>
        </xdr:cNvPr>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163" b="83500"/>
        <a:stretch/>
      </xdr:blipFill>
      <xdr:spPr bwMode="auto">
        <a:xfrm>
          <a:off x="5048250" y="48244125"/>
          <a:ext cx="2515371" cy="1924050"/>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9526</xdr:colOff>
      <xdr:row>42</xdr:row>
      <xdr:rowOff>9524</xdr:rowOff>
    </xdr:from>
    <xdr:to>
      <xdr:col>3</xdr:col>
      <xdr:colOff>2521209</xdr:colOff>
      <xdr:row>42</xdr:row>
      <xdr:rowOff>1045559</xdr:rowOff>
    </xdr:to>
    <xdr:pic>
      <xdr:nvPicPr>
        <xdr:cNvPr id="36" name="Imagen 35">
          <a:extLst>
            <a:ext uri="{FF2B5EF4-FFF2-40B4-BE49-F238E27FC236}">
              <a16:creationId xmlns:a16="http://schemas.microsoft.com/office/drawing/2014/main" id="{00000000-0008-0000-0000-000024000000}"/>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79835" b="6108"/>
        <a:stretch/>
      </xdr:blipFill>
      <xdr:spPr>
        <a:xfrm>
          <a:off x="5048251" y="50682524"/>
          <a:ext cx="2511195" cy="1066801"/>
        </a:xfrm>
        <a:prstGeom prst="rect">
          <a:avLst/>
        </a:prstGeom>
      </xdr:spPr>
    </xdr:pic>
    <xdr:clientData/>
  </xdr:twoCellAnchor>
  <xdr:twoCellAnchor>
    <xdr:from>
      <xdr:col>3</xdr:col>
      <xdr:colOff>9526</xdr:colOff>
      <xdr:row>43</xdr:row>
      <xdr:rowOff>9524</xdr:rowOff>
    </xdr:from>
    <xdr:to>
      <xdr:col>3</xdr:col>
      <xdr:colOff>2521209</xdr:colOff>
      <xdr:row>43</xdr:row>
      <xdr:rowOff>1755472</xdr:rowOff>
    </xdr:to>
    <xdr:pic>
      <xdr:nvPicPr>
        <xdr:cNvPr id="37" name="Imagen 36">
          <a:extLst>
            <a:ext uri="{FF2B5EF4-FFF2-40B4-BE49-F238E27FC236}">
              <a16:creationId xmlns:a16="http://schemas.microsoft.com/office/drawing/2014/main" id="{00000000-0008-0000-0000-000025000000}"/>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55737" b="20416"/>
        <a:stretch/>
      </xdr:blipFill>
      <xdr:spPr>
        <a:xfrm>
          <a:off x="5048251" y="51768374"/>
          <a:ext cx="2511195" cy="1809751"/>
        </a:xfrm>
        <a:prstGeom prst="rect">
          <a:avLst/>
        </a:prstGeom>
      </xdr:spPr>
    </xdr:pic>
    <xdr:clientData/>
  </xdr:twoCellAnchor>
  <xdr:twoCellAnchor>
    <xdr:from>
      <xdr:col>3</xdr:col>
      <xdr:colOff>9526</xdr:colOff>
      <xdr:row>44</xdr:row>
      <xdr:rowOff>9524</xdr:rowOff>
    </xdr:from>
    <xdr:to>
      <xdr:col>3</xdr:col>
      <xdr:colOff>2521209</xdr:colOff>
      <xdr:row>44</xdr:row>
      <xdr:rowOff>1857072</xdr:rowOff>
    </xdr:to>
    <xdr:pic>
      <xdr:nvPicPr>
        <xdr:cNvPr id="38" name="Imagen 37">
          <a:extLst>
            <a:ext uri="{FF2B5EF4-FFF2-40B4-BE49-F238E27FC236}">
              <a16:creationId xmlns:a16="http://schemas.microsoft.com/office/drawing/2014/main" id="{00000000-0008-0000-0000-000026000000}"/>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30635" b="44137"/>
        <a:stretch/>
      </xdr:blipFill>
      <xdr:spPr>
        <a:xfrm>
          <a:off x="5048251" y="53597174"/>
          <a:ext cx="2511195" cy="1914526"/>
        </a:xfrm>
        <a:prstGeom prst="rect">
          <a:avLst/>
        </a:prstGeom>
      </xdr:spPr>
    </xdr:pic>
    <xdr:clientData/>
  </xdr:twoCellAnchor>
  <xdr:twoCellAnchor>
    <xdr:from>
      <xdr:col>3</xdr:col>
      <xdr:colOff>19050</xdr:colOff>
      <xdr:row>47</xdr:row>
      <xdr:rowOff>9525</xdr:rowOff>
    </xdr:from>
    <xdr:to>
      <xdr:col>3</xdr:col>
      <xdr:colOff>2520950</xdr:colOff>
      <xdr:row>47</xdr:row>
      <xdr:rowOff>491693</xdr:rowOff>
    </xdr:to>
    <xdr:pic>
      <xdr:nvPicPr>
        <xdr:cNvPr id="40" name="Imagen 39">
          <a:extLst>
            <a:ext uri="{FF2B5EF4-FFF2-40B4-BE49-F238E27FC236}">
              <a16:creationId xmlns:a16="http://schemas.microsoft.com/office/drawing/2014/main" id="{00000000-0008-0000-0000-000028000000}"/>
            </a:ext>
          </a:extLst>
        </xdr:cNvPr>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37926" t="63572" r="8390" b="17854"/>
        <a:stretch/>
      </xdr:blipFill>
      <xdr:spPr bwMode="auto">
        <a:xfrm>
          <a:off x="5057775" y="57711975"/>
          <a:ext cx="2505075" cy="485775"/>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19050</xdr:colOff>
      <xdr:row>48</xdr:row>
      <xdr:rowOff>9525</xdr:rowOff>
    </xdr:from>
    <xdr:to>
      <xdr:col>3</xdr:col>
      <xdr:colOff>2520950</xdr:colOff>
      <xdr:row>48</xdr:row>
      <xdr:rowOff>577418</xdr:rowOff>
    </xdr:to>
    <xdr:pic>
      <xdr:nvPicPr>
        <xdr:cNvPr id="41" name="Imagen 40">
          <a:extLst>
            <a:ext uri="{FF2B5EF4-FFF2-40B4-BE49-F238E27FC236}">
              <a16:creationId xmlns:a16="http://schemas.microsoft.com/office/drawing/2014/main" id="{00000000-0008-0000-0000-000029000000}"/>
            </a:ext>
          </a:extLst>
        </xdr:cNvPr>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37926" t="41721" r="8390" b="36427"/>
        <a:stretch/>
      </xdr:blipFill>
      <xdr:spPr bwMode="auto">
        <a:xfrm>
          <a:off x="5057775" y="58226325"/>
          <a:ext cx="2505075" cy="571500"/>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9525</xdr:colOff>
      <xdr:row>50</xdr:row>
      <xdr:rowOff>9526</xdr:rowOff>
    </xdr:from>
    <xdr:to>
      <xdr:col>3</xdr:col>
      <xdr:colOff>2523706</xdr:colOff>
      <xdr:row>50</xdr:row>
      <xdr:rowOff>1666101</xdr:rowOff>
    </xdr:to>
    <xdr:pic>
      <xdr:nvPicPr>
        <xdr:cNvPr id="44" name="Imagen 43">
          <a:extLst>
            <a:ext uri="{FF2B5EF4-FFF2-40B4-BE49-F238E27FC236}">
              <a16:creationId xmlns:a16="http://schemas.microsoft.com/office/drawing/2014/main" id="{00000000-0008-0000-0000-00002C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34976" b="13839"/>
        <a:stretch/>
      </xdr:blipFill>
      <xdr:spPr>
        <a:xfrm>
          <a:off x="5048250" y="59331226"/>
          <a:ext cx="2517356" cy="1714500"/>
        </a:xfrm>
        <a:prstGeom prst="rect">
          <a:avLst/>
        </a:prstGeom>
      </xdr:spPr>
    </xdr:pic>
    <xdr:clientData/>
  </xdr:twoCellAnchor>
  <xdr:twoCellAnchor>
    <xdr:from>
      <xdr:col>3</xdr:col>
      <xdr:colOff>9525</xdr:colOff>
      <xdr:row>51</xdr:row>
      <xdr:rowOff>9526</xdr:rowOff>
    </xdr:from>
    <xdr:to>
      <xdr:col>3</xdr:col>
      <xdr:colOff>2523706</xdr:colOff>
      <xdr:row>51</xdr:row>
      <xdr:rowOff>405497</xdr:rowOff>
    </xdr:to>
    <xdr:pic>
      <xdr:nvPicPr>
        <xdr:cNvPr id="45" name="Imagen 44">
          <a:extLst>
            <a:ext uri="{FF2B5EF4-FFF2-40B4-BE49-F238E27FC236}">
              <a16:creationId xmlns:a16="http://schemas.microsoft.com/office/drawing/2014/main" id="{00000000-0008-0000-0000-00002D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23033" b="65308"/>
        <a:stretch/>
      </xdr:blipFill>
      <xdr:spPr>
        <a:xfrm>
          <a:off x="5048250" y="61064776"/>
          <a:ext cx="2517356" cy="390524"/>
        </a:xfrm>
        <a:prstGeom prst="rect">
          <a:avLst/>
        </a:prstGeom>
      </xdr:spPr>
    </xdr:pic>
    <xdr:clientData/>
  </xdr:twoCellAnchor>
  <xdr:twoCellAnchor>
    <xdr:from>
      <xdr:col>3</xdr:col>
      <xdr:colOff>9944</xdr:colOff>
      <xdr:row>52</xdr:row>
      <xdr:rowOff>13189</xdr:rowOff>
    </xdr:from>
    <xdr:to>
      <xdr:col>3</xdr:col>
      <xdr:colOff>2574471</xdr:colOff>
      <xdr:row>52</xdr:row>
      <xdr:rowOff>405716</xdr:rowOff>
    </xdr:to>
    <xdr:pic>
      <xdr:nvPicPr>
        <xdr:cNvPr id="46" name="Imagen 45">
          <a:extLst>
            <a:ext uri="{FF2B5EF4-FFF2-40B4-BE49-F238E27FC236}">
              <a16:creationId xmlns:a16="http://schemas.microsoft.com/office/drawing/2014/main" id="{00000000-0008-0000-0000-00002E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12228" b="76397"/>
        <a:stretch/>
      </xdr:blipFill>
      <xdr:spPr>
        <a:xfrm>
          <a:off x="5055473" y="73186960"/>
          <a:ext cx="2564527" cy="392527"/>
        </a:xfrm>
        <a:prstGeom prst="rect">
          <a:avLst/>
        </a:prstGeom>
      </xdr:spPr>
    </xdr:pic>
    <xdr:clientData/>
  </xdr:twoCellAnchor>
  <xdr:twoCellAnchor>
    <xdr:from>
      <xdr:col>3</xdr:col>
      <xdr:colOff>50560</xdr:colOff>
      <xdr:row>54</xdr:row>
      <xdr:rowOff>56421</xdr:rowOff>
    </xdr:from>
    <xdr:to>
      <xdr:col>3</xdr:col>
      <xdr:colOff>2564241</xdr:colOff>
      <xdr:row>54</xdr:row>
      <xdr:rowOff>2006675</xdr:rowOff>
    </xdr:to>
    <xdr:pic>
      <xdr:nvPicPr>
        <xdr:cNvPr id="48" name="Imagen 47">
          <a:extLst>
            <a:ext uri="{FF2B5EF4-FFF2-40B4-BE49-F238E27FC236}">
              <a16:creationId xmlns:a16="http://schemas.microsoft.com/office/drawing/2014/main" id="{00000000-0008-0000-0000-000030000000}"/>
            </a:ext>
          </a:extLst>
        </xdr:cNvPr>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t="61895"/>
        <a:stretch/>
      </xdr:blipFill>
      <xdr:spPr>
        <a:xfrm>
          <a:off x="5091483" y="71420652"/>
          <a:ext cx="2513681" cy="1950254"/>
        </a:xfrm>
        <a:prstGeom prst="rect">
          <a:avLst/>
        </a:prstGeom>
      </xdr:spPr>
    </xdr:pic>
    <xdr:clientData/>
  </xdr:twoCellAnchor>
  <xdr:twoCellAnchor>
    <xdr:from>
      <xdr:col>3</xdr:col>
      <xdr:colOff>9526</xdr:colOff>
      <xdr:row>55</xdr:row>
      <xdr:rowOff>9525</xdr:rowOff>
    </xdr:from>
    <xdr:to>
      <xdr:col>3</xdr:col>
      <xdr:colOff>2523207</xdr:colOff>
      <xdr:row>55</xdr:row>
      <xdr:rowOff>491693</xdr:rowOff>
    </xdr:to>
    <xdr:pic>
      <xdr:nvPicPr>
        <xdr:cNvPr id="49" name="Imagen 48">
          <a:extLst>
            <a:ext uri="{FF2B5EF4-FFF2-40B4-BE49-F238E27FC236}">
              <a16:creationId xmlns:a16="http://schemas.microsoft.com/office/drawing/2014/main" id="{00000000-0008-0000-0000-000031000000}"/>
            </a:ext>
          </a:extLst>
        </xdr:cNvPr>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53104" b="37746"/>
        <a:stretch/>
      </xdr:blipFill>
      <xdr:spPr>
        <a:xfrm>
          <a:off x="5048251" y="64331850"/>
          <a:ext cx="2516856" cy="485775"/>
        </a:xfrm>
        <a:prstGeom prst="rect">
          <a:avLst/>
        </a:prstGeom>
      </xdr:spPr>
    </xdr:pic>
    <xdr:clientData/>
  </xdr:twoCellAnchor>
  <xdr:twoCellAnchor>
    <xdr:from>
      <xdr:col>3</xdr:col>
      <xdr:colOff>9526</xdr:colOff>
      <xdr:row>56</xdr:row>
      <xdr:rowOff>19050</xdr:rowOff>
    </xdr:from>
    <xdr:to>
      <xdr:col>3</xdr:col>
      <xdr:colOff>2523207</xdr:colOff>
      <xdr:row>56</xdr:row>
      <xdr:rowOff>1713725</xdr:rowOff>
    </xdr:to>
    <xdr:pic>
      <xdr:nvPicPr>
        <xdr:cNvPr id="50" name="Imagen 49">
          <a:extLst>
            <a:ext uri="{FF2B5EF4-FFF2-40B4-BE49-F238E27FC236}">
              <a16:creationId xmlns:a16="http://schemas.microsoft.com/office/drawing/2014/main" id="{00000000-0008-0000-0000-000032000000}"/>
            </a:ext>
          </a:extLst>
        </xdr:cNvPr>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20271" b="46718"/>
        <a:stretch/>
      </xdr:blipFill>
      <xdr:spPr>
        <a:xfrm>
          <a:off x="5048251" y="64855725"/>
          <a:ext cx="2516856" cy="1752600"/>
        </a:xfrm>
        <a:prstGeom prst="rect">
          <a:avLst/>
        </a:prstGeom>
      </xdr:spPr>
    </xdr:pic>
    <xdr:clientData/>
  </xdr:twoCellAnchor>
  <xdr:twoCellAnchor>
    <xdr:from>
      <xdr:col>3</xdr:col>
      <xdr:colOff>9526</xdr:colOff>
      <xdr:row>57</xdr:row>
      <xdr:rowOff>19050</xdr:rowOff>
    </xdr:from>
    <xdr:to>
      <xdr:col>3</xdr:col>
      <xdr:colOff>2579914</xdr:colOff>
      <xdr:row>57</xdr:row>
      <xdr:rowOff>495300</xdr:rowOff>
    </xdr:to>
    <xdr:pic>
      <xdr:nvPicPr>
        <xdr:cNvPr id="51" name="Imagen 50">
          <a:extLst>
            <a:ext uri="{FF2B5EF4-FFF2-40B4-BE49-F238E27FC236}">
              <a16:creationId xmlns:a16="http://schemas.microsoft.com/office/drawing/2014/main" id="{00000000-0008-0000-0000-000033000000}"/>
            </a:ext>
          </a:extLst>
        </xdr:cNvPr>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10942" b="79549"/>
        <a:stretch/>
      </xdr:blipFill>
      <xdr:spPr>
        <a:xfrm>
          <a:off x="5055055" y="79658936"/>
          <a:ext cx="2570388" cy="476250"/>
        </a:xfrm>
        <a:prstGeom prst="rect">
          <a:avLst/>
        </a:prstGeom>
      </xdr:spPr>
    </xdr:pic>
    <xdr:clientData/>
  </xdr:twoCellAnchor>
  <xdr:twoCellAnchor>
    <xdr:from>
      <xdr:col>3</xdr:col>
      <xdr:colOff>9526</xdr:colOff>
      <xdr:row>58</xdr:row>
      <xdr:rowOff>9525</xdr:rowOff>
    </xdr:from>
    <xdr:to>
      <xdr:col>3</xdr:col>
      <xdr:colOff>2523207</xdr:colOff>
      <xdr:row>58</xdr:row>
      <xdr:rowOff>609640</xdr:rowOff>
    </xdr:to>
    <xdr:pic>
      <xdr:nvPicPr>
        <xdr:cNvPr id="52" name="Imagen 51">
          <a:extLst>
            <a:ext uri="{FF2B5EF4-FFF2-40B4-BE49-F238E27FC236}">
              <a16:creationId xmlns:a16="http://schemas.microsoft.com/office/drawing/2014/main" id="{00000000-0008-0000-0000-000034000000}"/>
            </a:ext>
          </a:extLst>
        </xdr:cNvPr>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177" b="88341"/>
        <a:stretch/>
      </xdr:blipFill>
      <xdr:spPr>
        <a:xfrm>
          <a:off x="5048251" y="67151250"/>
          <a:ext cx="2516856" cy="609600"/>
        </a:xfrm>
        <a:prstGeom prst="rect">
          <a:avLst/>
        </a:prstGeom>
      </xdr:spPr>
    </xdr:pic>
    <xdr:clientData/>
  </xdr:twoCellAnchor>
  <xdr:twoCellAnchor>
    <xdr:from>
      <xdr:col>3</xdr:col>
      <xdr:colOff>9526</xdr:colOff>
      <xdr:row>59</xdr:row>
      <xdr:rowOff>19050</xdr:rowOff>
    </xdr:from>
    <xdr:to>
      <xdr:col>3</xdr:col>
      <xdr:colOff>2521813</xdr:colOff>
      <xdr:row>59</xdr:row>
      <xdr:rowOff>2075984</xdr:rowOff>
    </xdr:to>
    <xdr:pic>
      <xdr:nvPicPr>
        <xdr:cNvPr id="53" name="Imagen 52">
          <a:extLst>
            <a:ext uri="{FF2B5EF4-FFF2-40B4-BE49-F238E27FC236}">
              <a16:creationId xmlns:a16="http://schemas.microsoft.com/office/drawing/2014/main" id="{00000000-0008-0000-0000-000035000000}"/>
            </a:ext>
          </a:extLst>
        </xdr:cNvPr>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63405"/>
        <a:stretch/>
      </xdr:blipFill>
      <xdr:spPr>
        <a:xfrm>
          <a:off x="5048251" y="67798950"/>
          <a:ext cx="2515462" cy="2132965"/>
        </a:xfrm>
        <a:prstGeom prst="rect">
          <a:avLst/>
        </a:prstGeom>
      </xdr:spPr>
    </xdr:pic>
    <xdr:clientData/>
  </xdr:twoCellAnchor>
  <xdr:twoCellAnchor>
    <xdr:from>
      <xdr:col>3</xdr:col>
      <xdr:colOff>9526</xdr:colOff>
      <xdr:row>60</xdr:row>
      <xdr:rowOff>19051</xdr:rowOff>
    </xdr:from>
    <xdr:to>
      <xdr:col>3</xdr:col>
      <xdr:colOff>2521813</xdr:colOff>
      <xdr:row>60</xdr:row>
      <xdr:rowOff>2212982</xdr:rowOff>
    </xdr:to>
    <xdr:pic>
      <xdr:nvPicPr>
        <xdr:cNvPr id="54" name="Imagen 53">
          <a:extLst>
            <a:ext uri="{FF2B5EF4-FFF2-40B4-BE49-F238E27FC236}">
              <a16:creationId xmlns:a16="http://schemas.microsoft.com/office/drawing/2014/main" id="{00000000-0008-0000-0000-000036000000}"/>
            </a:ext>
          </a:extLst>
        </xdr:cNvPr>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24184" b="36770"/>
        <a:stretch/>
      </xdr:blipFill>
      <xdr:spPr>
        <a:xfrm>
          <a:off x="5048251" y="69961126"/>
          <a:ext cx="2515462" cy="2275840"/>
        </a:xfrm>
        <a:prstGeom prst="rect">
          <a:avLst/>
        </a:prstGeom>
      </xdr:spPr>
    </xdr:pic>
    <xdr:clientData/>
  </xdr:twoCellAnchor>
  <xdr:twoCellAnchor>
    <xdr:from>
      <xdr:col>3</xdr:col>
      <xdr:colOff>9526</xdr:colOff>
      <xdr:row>62</xdr:row>
      <xdr:rowOff>9526</xdr:rowOff>
    </xdr:from>
    <xdr:to>
      <xdr:col>3</xdr:col>
      <xdr:colOff>2521813</xdr:colOff>
      <xdr:row>62</xdr:row>
      <xdr:rowOff>480654</xdr:rowOff>
    </xdr:to>
    <xdr:pic>
      <xdr:nvPicPr>
        <xdr:cNvPr id="56" name="Imagen 55">
          <a:extLst>
            <a:ext uri="{FF2B5EF4-FFF2-40B4-BE49-F238E27FC236}">
              <a16:creationId xmlns:a16="http://schemas.microsoft.com/office/drawing/2014/main" id="{00000000-0008-0000-0000-000038000000}"/>
            </a:ext>
          </a:extLst>
        </xdr:cNvPr>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8169" b="83660"/>
        <a:stretch/>
      </xdr:blipFill>
      <xdr:spPr>
        <a:xfrm>
          <a:off x="5055055" y="73117983"/>
          <a:ext cx="2512287" cy="480331"/>
        </a:xfrm>
        <a:prstGeom prst="rect">
          <a:avLst/>
        </a:prstGeom>
      </xdr:spPr>
    </xdr:pic>
    <xdr:clientData/>
  </xdr:twoCellAnchor>
  <xdr:twoCellAnchor>
    <xdr:from>
      <xdr:col>3</xdr:col>
      <xdr:colOff>9526</xdr:colOff>
      <xdr:row>63</xdr:row>
      <xdr:rowOff>19051</xdr:rowOff>
    </xdr:from>
    <xdr:to>
      <xdr:col>3</xdr:col>
      <xdr:colOff>2521813</xdr:colOff>
      <xdr:row>63</xdr:row>
      <xdr:rowOff>463118</xdr:rowOff>
    </xdr:to>
    <xdr:pic>
      <xdr:nvPicPr>
        <xdr:cNvPr id="57" name="Imagen 56">
          <a:extLst>
            <a:ext uri="{FF2B5EF4-FFF2-40B4-BE49-F238E27FC236}">
              <a16:creationId xmlns:a16="http://schemas.microsoft.com/office/drawing/2014/main" id="{00000000-0008-0000-0000-000039000000}"/>
            </a:ext>
          </a:extLst>
        </xdr:cNvPr>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487" b="91832"/>
        <a:stretch/>
      </xdr:blipFill>
      <xdr:spPr>
        <a:xfrm>
          <a:off x="5057776" y="73602851"/>
          <a:ext cx="2512287" cy="447674"/>
        </a:xfrm>
        <a:prstGeom prst="rect">
          <a:avLst/>
        </a:prstGeom>
      </xdr:spPr>
    </xdr:pic>
    <xdr:clientData/>
  </xdr:twoCellAnchor>
  <xdr:twoCellAnchor>
    <xdr:from>
      <xdr:col>3</xdr:col>
      <xdr:colOff>9525</xdr:colOff>
      <xdr:row>64</xdr:row>
      <xdr:rowOff>9525</xdr:rowOff>
    </xdr:from>
    <xdr:to>
      <xdr:col>3</xdr:col>
      <xdr:colOff>2512774</xdr:colOff>
      <xdr:row>64</xdr:row>
      <xdr:rowOff>506298</xdr:rowOff>
    </xdr:to>
    <xdr:pic>
      <xdr:nvPicPr>
        <xdr:cNvPr id="58" name="Imagen 57">
          <a:extLst>
            <a:ext uri="{FF2B5EF4-FFF2-40B4-BE49-F238E27FC236}">
              <a16:creationId xmlns:a16="http://schemas.microsoft.com/office/drawing/2014/main" id="{00000000-0008-0000-0000-00003A00000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54643" b="40119"/>
        <a:stretch/>
      </xdr:blipFill>
      <xdr:spPr bwMode="auto">
        <a:xfrm>
          <a:off x="5048250" y="73723500"/>
          <a:ext cx="2503249" cy="500380"/>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12700</xdr:colOff>
      <xdr:row>65</xdr:row>
      <xdr:rowOff>15875</xdr:rowOff>
    </xdr:from>
    <xdr:to>
      <xdr:col>3</xdr:col>
      <xdr:colOff>2522299</xdr:colOff>
      <xdr:row>65</xdr:row>
      <xdr:rowOff>512648</xdr:rowOff>
    </xdr:to>
    <xdr:pic>
      <xdr:nvPicPr>
        <xdr:cNvPr id="59" name="Imagen 58">
          <a:extLst>
            <a:ext uri="{FF2B5EF4-FFF2-40B4-BE49-F238E27FC236}">
              <a16:creationId xmlns:a16="http://schemas.microsoft.com/office/drawing/2014/main" id="{00000000-0008-0000-0000-00003B00000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49658" b="45104"/>
        <a:stretch/>
      </xdr:blipFill>
      <xdr:spPr bwMode="auto">
        <a:xfrm>
          <a:off x="5060950" y="74609325"/>
          <a:ext cx="2509599" cy="500380"/>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19050</xdr:colOff>
      <xdr:row>66</xdr:row>
      <xdr:rowOff>12700</xdr:rowOff>
    </xdr:from>
    <xdr:to>
      <xdr:col>3</xdr:col>
      <xdr:colOff>2534999</xdr:colOff>
      <xdr:row>66</xdr:row>
      <xdr:rowOff>509473</xdr:rowOff>
    </xdr:to>
    <xdr:pic>
      <xdr:nvPicPr>
        <xdr:cNvPr id="60" name="Imagen 59">
          <a:extLst>
            <a:ext uri="{FF2B5EF4-FFF2-40B4-BE49-F238E27FC236}">
              <a16:creationId xmlns:a16="http://schemas.microsoft.com/office/drawing/2014/main" id="{00000000-0008-0000-0000-00003C00000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44772" b="49990"/>
        <a:stretch/>
      </xdr:blipFill>
      <xdr:spPr bwMode="auto">
        <a:xfrm>
          <a:off x="5067300" y="75133200"/>
          <a:ext cx="2509599" cy="500380"/>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19050</xdr:colOff>
      <xdr:row>67</xdr:row>
      <xdr:rowOff>9524</xdr:rowOff>
    </xdr:from>
    <xdr:to>
      <xdr:col>3</xdr:col>
      <xdr:colOff>2534999</xdr:colOff>
      <xdr:row>67</xdr:row>
      <xdr:rowOff>1914221</xdr:rowOff>
    </xdr:to>
    <xdr:pic>
      <xdr:nvPicPr>
        <xdr:cNvPr id="61" name="Imagen 60">
          <a:extLst>
            <a:ext uri="{FF2B5EF4-FFF2-40B4-BE49-F238E27FC236}">
              <a16:creationId xmlns:a16="http://schemas.microsoft.com/office/drawing/2014/main" id="{00000000-0008-0000-0000-00003D00000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24431" b="54929"/>
        <a:stretch/>
      </xdr:blipFill>
      <xdr:spPr bwMode="auto">
        <a:xfrm>
          <a:off x="5057775" y="75295124"/>
          <a:ext cx="2503249" cy="1971675"/>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9525</xdr:colOff>
      <xdr:row>68</xdr:row>
      <xdr:rowOff>19049</xdr:rowOff>
    </xdr:from>
    <xdr:to>
      <xdr:col>3</xdr:col>
      <xdr:colOff>2512774</xdr:colOff>
      <xdr:row>68</xdr:row>
      <xdr:rowOff>2272132</xdr:rowOff>
    </xdr:to>
    <xdr:pic>
      <xdr:nvPicPr>
        <xdr:cNvPr id="62" name="Imagen 61">
          <a:extLst>
            <a:ext uri="{FF2B5EF4-FFF2-40B4-BE49-F238E27FC236}">
              <a16:creationId xmlns:a16="http://schemas.microsoft.com/office/drawing/2014/main" id="{00000000-0008-0000-0000-00003E00000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98" b="75669"/>
        <a:stretch/>
      </xdr:blipFill>
      <xdr:spPr bwMode="auto">
        <a:xfrm>
          <a:off x="5060496" y="97576820"/>
          <a:ext cx="2503249" cy="2253083"/>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9525</xdr:colOff>
      <xdr:row>69</xdr:row>
      <xdr:rowOff>9525</xdr:rowOff>
    </xdr:from>
    <xdr:to>
      <xdr:col>3</xdr:col>
      <xdr:colOff>2520950</xdr:colOff>
      <xdr:row>69</xdr:row>
      <xdr:rowOff>2856382</xdr:rowOff>
    </xdr:to>
    <xdr:pic>
      <xdr:nvPicPr>
        <xdr:cNvPr id="63" name="Imagen 62">
          <a:extLst>
            <a:ext uri="{FF2B5EF4-FFF2-40B4-BE49-F238E27FC236}">
              <a16:creationId xmlns:a16="http://schemas.microsoft.com/office/drawing/2014/main" id="{00000000-0008-0000-0000-00003F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72957"/>
        <a:stretch/>
      </xdr:blipFill>
      <xdr:spPr>
        <a:xfrm>
          <a:off x="5048250" y="79648050"/>
          <a:ext cx="2514600" cy="2959100"/>
        </a:xfrm>
        <a:prstGeom prst="rect">
          <a:avLst/>
        </a:prstGeom>
      </xdr:spPr>
    </xdr:pic>
    <xdr:clientData/>
  </xdr:twoCellAnchor>
  <xdr:twoCellAnchor>
    <xdr:from>
      <xdr:col>3</xdr:col>
      <xdr:colOff>9525</xdr:colOff>
      <xdr:row>70</xdr:row>
      <xdr:rowOff>19050</xdr:rowOff>
    </xdr:from>
    <xdr:to>
      <xdr:col>3</xdr:col>
      <xdr:colOff>2520950</xdr:colOff>
      <xdr:row>70</xdr:row>
      <xdr:rowOff>2702678</xdr:rowOff>
    </xdr:to>
    <xdr:pic>
      <xdr:nvPicPr>
        <xdr:cNvPr id="64" name="Imagen 63">
          <a:extLst>
            <a:ext uri="{FF2B5EF4-FFF2-40B4-BE49-F238E27FC236}">
              <a16:creationId xmlns:a16="http://schemas.microsoft.com/office/drawing/2014/main" id="{00000000-0008-0000-0000-000040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47887" b="26695"/>
        <a:stretch/>
      </xdr:blipFill>
      <xdr:spPr>
        <a:xfrm>
          <a:off x="5048250" y="82638900"/>
          <a:ext cx="2514600" cy="2781300"/>
        </a:xfrm>
        <a:prstGeom prst="rect">
          <a:avLst/>
        </a:prstGeom>
      </xdr:spPr>
    </xdr:pic>
    <xdr:clientData/>
  </xdr:twoCellAnchor>
  <xdr:twoCellAnchor>
    <xdr:from>
      <xdr:col>3</xdr:col>
      <xdr:colOff>9525</xdr:colOff>
      <xdr:row>71</xdr:row>
      <xdr:rowOff>9525</xdr:rowOff>
    </xdr:from>
    <xdr:to>
      <xdr:col>3</xdr:col>
      <xdr:colOff>2520950</xdr:colOff>
      <xdr:row>71</xdr:row>
      <xdr:rowOff>2850300</xdr:rowOff>
    </xdr:to>
    <xdr:pic>
      <xdr:nvPicPr>
        <xdr:cNvPr id="65" name="Imagen 64">
          <a:extLst>
            <a:ext uri="{FF2B5EF4-FFF2-40B4-BE49-F238E27FC236}">
              <a16:creationId xmlns:a16="http://schemas.microsoft.com/office/drawing/2014/main" id="{00000000-0008-0000-0000-000041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21250" b="51766"/>
        <a:stretch/>
      </xdr:blipFill>
      <xdr:spPr>
        <a:xfrm>
          <a:off x="5048250" y="85429725"/>
          <a:ext cx="2514600" cy="2952750"/>
        </a:xfrm>
        <a:prstGeom prst="rect">
          <a:avLst/>
        </a:prstGeom>
      </xdr:spPr>
    </xdr:pic>
    <xdr:clientData/>
  </xdr:twoCellAnchor>
  <xdr:twoCellAnchor>
    <xdr:from>
      <xdr:col>3</xdr:col>
      <xdr:colOff>9525</xdr:colOff>
      <xdr:row>72</xdr:row>
      <xdr:rowOff>9525</xdr:rowOff>
    </xdr:from>
    <xdr:to>
      <xdr:col>3</xdr:col>
      <xdr:colOff>2520950</xdr:colOff>
      <xdr:row>72</xdr:row>
      <xdr:rowOff>1866597</xdr:rowOff>
    </xdr:to>
    <xdr:pic>
      <xdr:nvPicPr>
        <xdr:cNvPr id="66" name="Imagen 65">
          <a:extLst>
            <a:ext uri="{FF2B5EF4-FFF2-40B4-BE49-F238E27FC236}">
              <a16:creationId xmlns:a16="http://schemas.microsoft.com/office/drawing/2014/main" id="{00000000-0008-0000-0000-000042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3579" b="78838"/>
        <a:stretch/>
      </xdr:blipFill>
      <xdr:spPr>
        <a:xfrm>
          <a:off x="5048250" y="88392000"/>
          <a:ext cx="2514600" cy="1924050"/>
        </a:xfrm>
        <a:prstGeom prst="rect">
          <a:avLst/>
        </a:prstGeom>
      </xdr:spPr>
    </xdr:pic>
    <xdr:clientData/>
  </xdr:twoCellAnchor>
  <xdr:twoCellAnchor>
    <xdr:from>
      <xdr:col>3</xdr:col>
      <xdr:colOff>9525</xdr:colOff>
      <xdr:row>73</xdr:row>
      <xdr:rowOff>19050</xdr:rowOff>
    </xdr:from>
    <xdr:to>
      <xdr:col>4</xdr:col>
      <xdr:colOff>0</xdr:colOff>
      <xdr:row>73</xdr:row>
      <xdr:rowOff>429986</xdr:rowOff>
    </xdr:to>
    <xdr:pic>
      <xdr:nvPicPr>
        <xdr:cNvPr id="67" name="Imagen 66">
          <a:extLst>
            <a:ext uri="{FF2B5EF4-FFF2-40B4-BE49-F238E27FC236}">
              <a16:creationId xmlns:a16="http://schemas.microsoft.com/office/drawing/2014/main" id="{00000000-0008-0000-0000-000043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97" b="96421"/>
        <a:stretch/>
      </xdr:blipFill>
      <xdr:spPr>
        <a:xfrm>
          <a:off x="5055054" y="110351207"/>
          <a:ext cx="2575832" cy="410936"/>
        </a:xfrm>
        <a:prstGeom prst="rect">
          <a:avLst/>
        </a:prstGeom>
      </xdr:spPr>
    </xdr:pic>
    <xdr:clientData/>
  </xdr:twoCellAnchor>
  <xdr:twoCellAnchor>
    <xdr:from>
      <xdr:col>3</xdr:col>
      <xdr:colOff>9525</xdr:colOff>
      <xdr:row>74</xdr:row>
      <xdr:rowOff>15874</xdr:rowOff>
    </xdr:from>
    <xdr:to>
      <xdr:col>3</xdr:col>
      <xdr:colOff>2525135</xdr:colOff>
      <xdr:row>74</xdr:row>
      <xdr:rowOff>373746</xdr:rowOff>
    </xdr:to>
    <xdr:pic>
      <xdr:nvPicPr>
        <xdr:cNvPr id="68" name="Imagen 67">
          <a:extLst>
            <a:ext uri="{FF2B5EF4-FFF2-40B4-BE49-F238E27FC236}">
              <a16:creationId xmlns:a16="http://schemas.microsoft.com/office/drawing/2014/main" id="{00000000-0008-0000-0000-000044000000}"/>
            </a:ext>
          </a:extLst>
        </xdr:cNvPr>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81420" b="10856"/>
        <a:stretch/>
      </xdr:blipFill>
      <xdr:spPr>
        <a:xfrm>
          <a:off x="5057775" y="91106624"/>
          <a:ext cx="2515610" cy="352425"/>
        </a:xfrm>
        <a:prstGeom prst="rect">
          <a:avLst/>
        </a:prstGeom>
      </xdr:spPr>
    </xdr:pic>
    <xdr:clientData/>
  </xdr:twoCellAnchor>
  <xdr:twoCellAnchor>
    <xdr:from>
      <xdr:col>3</xdr:col>
      <xdr:colOff>9525</xdr:colOff>
      <xdr:row>75</xdr:row>
      <xdr:rowOff>9524</xdr:rowOff>
    </xdr:from>
    <xdr:to>
      <xdr:col>3</xdr:col>
      <xdr:colOff>2525135</xdr:colOff>
      <xdr:row>75</xdr:row>
      <xdr:rowOff>367396</xdr:rowOff>
    </xdr:to>
    <xdr:pic>
      <xdr:nvPicPr>
        <xdr:cNvPr id="70" name="Imagen 69">
          <a:extLst>
            <a:ext uri="{FF2B5EF4-FFF2-40B4-BE49-F238E27FC236}">
              <a16:creationId xmlns:a16="http://schemas.microsoft.com/office/drawing/2014/main" id="{00000000-0008-0000-0000-000046000000}"/>
            </a:ext>
          </a:extLst>
        </xdr:cNvPr>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73070" b="19206"/>
        <a:stretch/>
      </xdr:blipFill>
      <xdr:spPr>
        <a:xfrm>
          <a:off x="5048250" y="91106624"/>
          <a:ext cx="2518785" cy="352425"/>
        </a:xfrm>
        <a:prstGeom prst="rect">
          <a:avLst/>
        </a:prstGeom>
      </xdr:spPr>
    </xdr:pic>
    <xdr:clientData/>
  </xdr:twoCellAnchor>
  <xdr:twoCellAnchor>
    <xdr:from>
      <xdr:col>3</xdr:col>
      <xdr:colOff>9525</xdr:colOff>
      <xdr:row>76</xdr:row>
      <xdr:rowOff>9524</xdr:rowOff>
    </xdr:from>
    <xdr:to>
      <xdr:col>3</xdr:col>
      <xdr:colOff>2525135</xdr:colOff>
      <xdr:row>76</xdr:row>
      <xdr:rowOff>991584</xdr:rowOff>
    </xdr:to>
    <xdr:pic>
      <xdr:nvPicPr>
        <xdr:cNvPr id="71" name="Imagen 70">
          <a:extLst>
            <a:ext uri="{FF2B5EF4-FFF2-40B4-BE49-F238E27FC236}">
              <a16:creationId xmlns:a16="http://schemas.microsoft.com/office/drawing/2014/main" id="{00000000-0008-0000-0000-000047000000}"/>
            </a:ext>
          </a:extLst>
        </xdr:cNvPr>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51149" b="26723"/>
        <a:stretch/>
      </xdr:blipFill>
      <xdr:spPr>
        <a:xfrm>
          <a:off x="5048250" y="91468574"/>
          <a:ext cx="2518785" cy="1009651"/>
        </a:xfrm>
        <a:prstGeom prst="rect">
          <a:avLst/>
        </a:prstGeom>
      </xdr:spPr>
    </xdr:pic>
    <xdr:clientData/>
  </xdr:twoCellAnchor>
  <xdr:twoCellAnchor>
    <xdr:from>
      <xdr:col>3</xdr:col>
      <xdr:colOff>9525</xdr:colOff>
      <xdr:row>77</xdr:row>
      <xdr:rowOff>9524</xdr:rowOff>
    </xdr:from>
    <xdr:to>
      <xdr:col>3</xdr:col>
      <xdr:colOff>2525135</xdr:colOff>
      <xdr:row>77</xdr:row>
      <xdr:rowOff>2258066</xdr:rowOff>
    </xdr:to>
    <xdr:pic>
      <xdr:nvPicPr>
        <xdr:cNvPr id="72" name="Imagen 71">
          <a:extLst>
            <a:ext uri="{FF2B5EF4-FFF2-40B4-BE49-F238E27FC236}">
              <a16:creationId xmlns:a16="http://schemas.microsoft.com/office/drawing/2014/main" id="{00000000-0008-0000-0000-000048000000}"/>
            </a:ext>
          </a:extLst>
        </xdr:cNvPr>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422" b="48433"/>
        <a:stretch/>
      </xdr:blipFill>
      <xdr:spPr>
        <a:xfrm>
          <a:off x="5048250" y="92497274"/>
          <a:ext cx="2518785" cy="2333626"/>
        </a:xfrm>
        <a:prstGeom prst="rect">
          <a:avLst/>
        </a:prstGeom>
      </xdr:spPr>
    </xdr:pic>
    <xdr:clientData/>
  </xdr:twoCellAnchor>
  <xdr:twoCellAnchor>
    <xdr:from>
      <xdr:col>3</xdr:col>
      <xdr:colOff>9526</xdr:colOff>
      <xdr:row>78</xdr:row>
      <xdr:rowOff>9524</xdr:rowOff>
    </xdr:from>
    <xdr:to>
      <xdr:col>3</xdr:col>
      <xdr:colOff>2523987</xdr:colOff>
      <xdr:row>78</xdr:row>
      <xdr:rowOff>1821850</xdr:rowOff>
    </xdr:to>
    <xdr:pic>
      <xdr:nvPicPr>
        <xdr:cNvPr id="73" name="Imagen 72">
          <a:extLst>
            <a:ext uri="{FF2B5EF4-FFF2-40B4-BE49-F238E27FC236}">
              <a16:creationId xmlns:a16="http://schemas.microsoft.com/office/drawing/2014/main" id="{00000000-0008-0000-0000-000049000000}"/>
            </a:ext>
          </a:extLst>
        </xdr:cNvPr>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68035" b="-1"/>
        <a:stretch/>
      </xdr:blipFill>
      <xdr:spPr>
        <a:xfrm>
          <a:off x="5048251" y="94849949"/>
          <a:ext cx="2517636" cy="1879599"/>
        </a:xfrm>
        <a:prstGeom prst="rect">
          <a:avLst/>
        </a:prstGeom>
      </xdr:spPr>
    </xdr:pic>
    <xdr:clientData/>
  </xdr:twoCellAnchor>
  <xdr:twoCellAnchor>
    <xdr:from>
      <xdr:col>3</xdr:col>
      <xdr:colOff>9526</xdr:colOff>
      <xdr:row>79</xdr:row>
      <xdr:rowOff>19049</xdr:rowOff>
    </xdr:from>
    <xdr:to>
      <xdr:col>3</xdr:col>
      <xdr:colOff>2523987</xdr:colOff>
      <xdr:row>79</xdr:row>
      <xdr:rowOff>437926</xdr:rowOff>
    </xdr:to>
    <xdr:pic>
      <xdr:nvPicPr>
        <xdr:cNvPr id="74" name="Imagen 73">
          <a:extLst>
            <a:ext uri="{FF2B5EF4-FFF2-40B4-BE49-F238E27FC236}">
              <a16:creationId xmlns:a16="http://schemas.microsoft.com/office/drawing/2014/main" id="{00000000-0008-0000-0000-00004A000000}"/>
            </a:ext>
          </a:extLst>
        </xdr:cNvPr>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61393" b="31479"/>
        <a:stretch/>
      </xdr:blipFill>
      <xdr:spPr>
        <a:xfrm>
          <a:off x="5048251" y="96745424"/>
          <a:ext cx="2517636" cy="419101"/>
        </a:xfrm>
        <a:prstGeom prst="rect">
          <a:avLst/>
        </a:prstGeom>
      </xdr:spPr>
    </xdr:pic>
    <xdr:clientData/>
  </xdr:twoCellAnchor>
  <xdr:twoCellAnchor>
    <xdr:from>
      <xdr:col>3</xdr:col>
      <xdr:colOff>9526</xdr:colOff>
      <xdr:row>80</xdr:row>
      <xdr:rowOff>19048</xdr:rowOff>
    </xdr:from>
    <xdr:to>
      <xdr:col>3</xdr:col>
      <xdr:colOff>2523987</xdr:colOff>
      <xdr:row>80</xdr:row>
      <xdr:rowOff>2039053</xdr:rowOff>
    </xdr:to>
    <xdr:pic>
      <xdr:nvPicPr>
        <xdr:cNvPr id="75" name="Imagen 74">
          <a:extLst>
            <a:ext uri="{FF2B5EF4-FFF2-40B4-BE49-F238E27FC236}">
              <a16:creationId xmlns:a16="http://schemas.microsoft.com/office/drawing/2014/main" id="{00000000-0008-0000-0000-00004B000000}"/>
            </a:ext>
          </a:extLst>
        </xdr:cNvPr>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26240" b="38120"/>
        <a:stretch/>
      </xdr:blipFill>
      <xdr:spPr>
        <a:xfrm>
          <a:off x="5048251" y="97183573"/>
          <a:ext cx="2517636" cy="2095502"/>
        </a:xfrm>
        <a:prstGeom prst="rect">
          <a:avLst/>
        </a:prstGeom>
      </xdr:spPr>
    </xdr:pic>
    <xdr:clientData/>
  </xdr:twoCellAnchor>
  <xdr:twoCellAnchor>
    <xdr:from>
      <xdr:col>3</xdr:col>
      <xdr:colOff>9526</xdr:colOff>
      <xdr:row>82</xdr:row>
      <xdr:rowOff>9522</xdr:rowOff>
    </xdr:from>
    <xdr:to>
      <xdr:col>3</xdr:col>
      <xdr:colOff>2523987</xdr:colOff>
      <xdr:row>82</xdr:row>
      <xdr:rowOff>1042383</xdr:rowOff>
    </xdr:to>
    <xdr:pic>
      <xdr:nvPicPr>
        <xdr:cNvPr id="77" name="Imagen 76">
          <a:extLst>
            <a:ext uri="{FF2B5EF4-FFF2-40B4-BE49-F238E27FC236}">
              <a16:creationId xmlns:a16="http://schemas.microsoft.com/office/drawing/2014/main" id="{00000000-0008-0000-0000-00004D000000}"/>
            </a:ext>
          </a:extLst>
        </xdr:cNvPr>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321" b="81697"/>
        <a:stretch/>
      </xdr:blipFill>
      <xdr:spPr>
        <a:xfrm>
          <a:off x="5048251" y="99793422"/>
          <a:ext cx="2517636" cy="1057277"/>
        </a:xfrm>
        <a:prstGeom prst="rect">
          <a:avLst/>
        </a:prstGeom>
      </xdr:spPr>
    </xdr:pic>
    <xdr:clientData/>
  </xdr:twoCellAnchor>
  <xdr:twoCellAnchor>
    <xdr:from>
      <xdr:col>3</xdr:col>
      <xdr:colOff>9525</xdr:colOff>
      <xdr:row>83</xdr:row>
      <xdr:rowOff>9524</xdr:rowOff>
    </xdr:from>
    <xdr:to>
      <xdr:col>3</xdr:col>
      <xdr:colOff>2536049</xdr:colOff>
      <xdr:row>83</xdr:row>
      <xdr:rowOff>1053177</xdr:rowOff>
    </xdr:to>
    <xdr:pic>
      <xdr:nvPicPr>
        <xdr:cNvPr id="78" name="Imagen 77">
          <a:extLst>
            <a:ext uri="{FF2B5EF4-FFF2-40B4-BE49-F238E27FC236}">
              <a16:creationId xmlns:a16="http://schemas.microsoft.com/office/drawing/2014/main" id="{00000000-0008-0000-0000-00004E000000}"/>
            </a:ext>
          </a:extLst>
        </xdr:cNvPr>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70143"/>
        <a:stretch/>
      </xdr:blipFill>
      <xdr:spPr>
        <a:xfrm>
          <a:off x="5048250" y="100869749"/>
          <a:ext cx="2513824" cy="1074419"/>
        </a:xfrm>
        <a:prstGeom prst="rect">
          <a:avLst/>
        </a:prstGeom>
      </xdr:spPr>
    </xdr:pic>
    <xdr:clientData/>
  </xdr:twoCellAnchor>
  <xdr:twoCellAnchor>
    <xdr:from>
      <xdr:col>3</xdr:col>
      <xdr:colOff>9525</xdr:colOff>
      <xdr:row>84</xdr:row>
      <xdr:rowOff>9525</xdr:rowOff>
    </xdr:from>
    <xdr:to>
      <xdr:col>3</xdr:col>
      <xdr:colOff>2536049</xdr:colOff>
      <xdr:row>84</xdr:row>
      <xdr:rowOff>491694</xdr:rowOff>
    </xdr:to>
    <xdr:pic>
      <xdr:nvPicPr>
        <xdr:cNvPr id="79" name="Imagen 78">
          <a:extLst>
            <a:ext uri="{FF2B5EF4-FFF2-40B4-BE49-F238E27FC236}">
              <a16:creationId xmlns:a16="http://schemas.microsoft.com/office/drawing/2014/main" id="{00000000-0008-0000-0000-00004F000000}"/>
            </a:ext>
          </a:extLst>
        </xdr:cNvPr>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56909" b="29592"/>
        <a:stretch/>
      </xdr:blipFill>
      <xdr:spPr>
        <a:xfrm>
          <a:off x="5048250" y="101955600"/>
          <a:ext cx="2513824" cy="485776"/>
        </a:xfrm>
        <a:prstGeom prst="rect">
          <a:avLst/>
        </a:prstGeom>
      </xdr:spPr>
    </xdr:pic>
    <xdr:clientData/>
  </xdr:twoCellAnchor>
  <xdr:twoCellAnchor>
    <xdr:from>
      <xdr:col>3</xdr:col>
      <xdr:colOff>9525</xdr:colOff>
      <xdr:row>85</xdr:row>
      <xdr:rowOff>9525</xdr:rowOff>
    </xdr:from>
    <xdr:to>
      <xdr:col>3</xdr:col>
      <xdr:colOff>2536049</xdr:colOff>
      <xdr:row>85</xdr:row>
      <xdr:rowOff>482168</xdr:rowOff>
    </xdr:to>
    <xdr:pic>
      <xdr:nvPicPr>
        <xdr:cNvPr id="80" name="Imagen 79">
          <a:extLst>
            <a:ext uri="{FF2B5EF4-FFF2-40B4-BE49-F238E27FC236}">
              <a16:creationId xmlns:a16="http://schemas.microsoft.com/office/drawing/2014/main" id="{00000000-0008-0000-0000-000050000000}"/>
            </a:ext>
          </a:extLst>
        </xdr:cNvPr>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43675" b="43090"/>
        <a:stretch/>
      </xdr:blipFill>
      <xdr:spPr>
        <a:xfrm>
          <a:off x="5048250" y="102460425"/>
          <a:ext cx="2513824" cy="476250"/>
        </a:xfrm>
        <a:prstGeom prst="rect">
          <a:avLst/>
        </a:prstGeom>
      </xdr:spPr>
    </xdr:pic>
    <xdr:clientData/>
  </xdr:twoCellAnchor>
  <xdr:twoCellAnchor>
    <xdr:from>
      <xdr:col>3</xdr:col>
      <xdr:colOff>9525</xdr:colOff>
      <xdr:row>86</xdr:row>
      <xdr:rowOff>19049</xdr:rowOff>
    </xdr:from>
    <xdr:to>
      <xdr:col>3</xdr:col>
      <xdr:colOff>2536049</xdr:colOff>
      <xdr:row>86</xdr:row>
      <xdr:rowOff>1083658</xdr:rowOff>
    </xdr:to>
    <xdr:pic>
      <xdr:nvPicPr>
        <xdr:cNvPr id="81" name="Imagen 80">
          <a:extLst>
            <a:ext uri="{FF2B5EF4-FFF2-40B4-BE49-F238E27FC236}">
              <a16:creationId xmlns:a16="http://schemas.microsoft.com/office/drawing/2014/main" id="{00000000-0008-0000-0000-000051000000}"/>
            </a:ext>
          </a:extLst>
        </xdr:cNvPr>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13499" b="56060"/>
        <a:stretch/>
      </xdr:blipFill>
      <xdr:spPr>
        <a:xfrm>
          <a:off x="5048250" y="102965249"/>
          <a:ext cx="2513824" cy="1095375"/>
        </a:xfrm>
        <a:prstGeom prst="rect">
          <a:avLst/>
        </a:prstGeom>
      </xdr:spPr>
    </xdr:pic>
    <xdr:clientData/>
  </xdr:twoCellAnchor>
  <xdr:twoCellAnchor>
    <xdr:from>
      <xdr:col>3</xdr:col>
      <xdr:colOff>9525</xdr:colOff>
      <xdr:row>87</xdr:row>
      <xdr:rowOff>9524</xdr:rowOff>
    </xdr:from>
    <xdr:to>
      <xdr:col>3</xdr:col>
      <xdr:colOff>2536049</xdr:colOff>
      <xdr:row>87</xdr:row>
      <xdr:rowOff>502020</xdr:rowOff>
    </xdr:to>
    <xdr:pic>
      <xdr:nvPicPr>
        <xdr:cNvPr id="82" name="Imagen 81">
          <a:extLst>
            <a:ext uri="{FF2B5EF4-FFF2-40B4-BE49-F238E27FC236}">
              <a16:creationId xmlns:a16="http://schemas.microsoft.com/office/drawing/2014/main" id="{00000000-0008-0000-0000-000052000000}"/>
            </a:ext>
          </a:extLst>
        </xdr:cNvPr>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1" b="86236"/>
        <a:stretch/>
      </xdr:blipFill>
      <xdr:spPr>
        <a:xfrm>
          <a:off x="5048250" y="104079674"/>
          <a:ext cx="2513824" cy="495301"/>
        </a:xfrm>
        <a:prstGeom prst="rect">
          <a:avLst/>
        </a:prstGeom>
      </xdr:spPr>
    </xdr:pic>
    <xdr:clientData/>
  </xdr:twoCellAnchor>
  <xdr:twoCellAnchor>
    <xdr:from>
      <xdr:col>3</xdr:col>
      <xdr:colOff>9525</xdr:colOff>
      <xdr:row>88</xdr:row>
      <xdr:rowOff>9524</xdr:rowOff>
    </xdr:from>
    <xdr:to>
      <xdr:col>3</xdr:col>
      <xdr:colOff>2522746</xdr:colOff>
      <xdr:row>88</xdr:row>
      <xdr:rowOff>1067783</xdr:rowOff>
    </xdr:to>
    <xdr:pic>
      <xdr:nvPicPr>
        <xdr:cNvPr id="83" name="Imagen 82">
          <a:extLst>
            <a:ext uri="{FF2B5EF4-FFF2-40B4-BE49-F238E27FC236}">
              <a16:creationId xmlns:a16="http://schemas.microsoft.com/office/drawing/2014/main" id="{00000000-0008-0000-0000-000053000000}"/>
            </a:ext>
          </a:extLst>
        </xdr:cNvPr>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68004"/>
        <a:stretch/>
      </xdr:blipFill>
      <xdr:spPr>
        <a:xfrm>
          <a:off x="5048250" y="104584499"/>
          <a:ext cx="2516396" cy="1089025"/>
        </a:xfrm>
        <a:prstGeom prst="rect">
          <a:avLst/>
        </a:prstGeom>
      </xdr:spPr>
    </xdr:pic>
    <xdr:clientData/>
  </xdr:twoCellAnchor>
  <xdr:twoCellAnchor>
    <xdr:from>
      <xdr:col>3</xdr:col>
      <xdr:colOff>9525</xdr:colOff>
      <xdr:row>90</xdr:row>
      <xdr:rowOff>9525</xdr:rowOff>
    </xdr:from>
    <xdr:to>
      <xdr:col>3</xdr:col>
      <xdr:colOff>2579914</xdr:colOff>
      <xdr:row>90</xdr:row>
      <xdr:rowOff>506186</xdr:rowOff>
    </xdr:to>
    <xdr:pic>
      <xdr:nvPicPr>
        <xdr:cNvPr id="85" name="Imagen 84">
          <a:extLst>
            <a:ext uri="{FF2B5EF4-FFF2-40B4-BE49-F238E27FC236}">
              <a16:creationId xmlns:a16="http://schemas.microsoft.com/office/drawing/2014/main" id="{00000000-0008-0000-0000-000055000000}"/>
            </a:ext>
          </a:extLst>
        </xdr:cNvPr>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40020" b="45148"/>
        <a:stretch/>
      </xdr:blipFill>
      <xdr:spPr>
        <a:xfrm>
          <a:off x="5055054" y="132815239"/>
          <a:ext cx="2570389" cy="496661"/>
        </a:xfrm>
        <a:prstGeom prst="rect">
          <a:avLst/>
        </a:prstGeom>
      </xdr:spPr>
    </xdr:pic>
    <xdr:clientData/>
  </xdr:twoCellAnchor>
  <xdr:twoCellAnchor>
    <xdr:from>
      <xdr:col>3</xdr:col>
      <xdr:colOff>9525</xdr:colOff>
      <xdr:row>91</xdr:row>
      <xdr:rowOff>9525</xdr:rowOff>
    </xdr:from>
    <xdr:to>
      <xdr:col>3</xdr:col>
      <xdr:colOff>2522746</xdr:colOff>
      <xdr:row>91</xdr:row>
      <xdr:rowOff>466412</xdr:rowOff>
    </xdr:to>
    <xdr:pic>
      <xdr:nvPicPr>
        <xdr:cNvPr id="86" name="Imagen 85">
          <a:extLst>
            <a:ext uri="{FF2B5EF4-FFF2-40B4-BE49-F238E27FC236}">
              <a16:creationId xmlns:a16="http://schemas.microsoft.com/office/drawing/2014/main" id="{00000000-0008-0000-0000-000056000000}"/>
            </a:ext>
          </a:extLst>
        </xdr:cNvPr>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27427" b="58861"/>
        <a:stretch/>
      </xdr:blipFill>
      <xdr:spPr>
        <a:xfrm>
          <a:off x="5048250" y="106727625"/>
          <a:ext cx="2516396" cy="466725"/>
        </a:xfrm>
        <a:prstGeom prst="rect">
          <a:avLst/>
        </a:prstGeom>
      </xdr:spPr>
    </xdr:pic>
    <xdr:clientData/>
  </xdr:twoCellAnchor>
  <xdr:twoCellAnchor>
    <xdr:from>
      <xdr:col>3</xdr:col>
      <xdr:colOff>9525</xdr:colOff>
      <xdr:row>92</xdr:row>
      <xdr:rowOff>8164</xdr:rowOff>
    </xdr:from>
    <xdr:to>
      <xdr:col>3</xdr:col>
      <xdr:colOff>2522746</xdr:colOff>
      <xdr:row>92</xdr:row>
      <xdr:rowOff>887244</xdr:rowOff>
    </xdr:to>
    <xdr:pic>
      <xdr:nvPicPr>
        <xdr:cNvPr id="87" name="Imagen 86">
          <a:extLst>
            <a:ext uri="{FF2B5EF4-FFF2-40B4-BE49-F238E27FC236}">
              <a16:creationId xmlns:a16="http://schemas.microsoft.com/office/drawing/2014/main" id="{00000000-0008-0000-0000-000057000000}"/>
            </a:ext>
          </a:extLst>
        </xdr:cNvPr>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842" b="72853"/>
        <a:stretch/>
      </xdr:blipFill>
      <xdr:spPr>
        <a:xfrm>
          <a:off x="5055054" y="107608007"/>
          <a:ext cx="2513221" cy="900793"/>
        </a:xfrm>
        <a:prstGeom prst="rect">
          <a:avLst/>
        </a:prstGeom>
      </xdr:spPr>
    </xdr:pic>
    <xdr:clientData/>
  </xdr:twoCellAnchor>
  <xdr:twoCellAnchor>
    <xdr:from>
      <xdr:col>3</xdr:col>
      <xdr:colOff>792773</xdr:colOff>
      <xdr:row>12</xdr:row>
      <xdr:rowOff>1351085</xdr:rowOff>
    </xdr:from>
    <xdr:to>
      <xdr:col>3</xdr:col>
      <xdr:colOff>1332035</xdr:colOff>
      <xdr:row>12</xdr:row>
      <xdr:rowOff>1485900</xdr:rowOff>
    </xdr:to>
    <xdr:sp macro="" textlink="">
      <xdr:nvSpPr>
        <xdr:cNvPr id="2" name="Rectángulo: esquinas redondeadas 1">
          <a:extLst>
            <a:ext uri="{FF2B5EF4-FFF2-40B4-BE49-F238E27FC236}">
              <a16:creationId xmlns:a16="http://schemas.microsoft.com/office/drawing/2014/main" id="{00000000-0008-0000-0000-000002000000}"/>
            </a:ext>
          </a:extLst>
        </xdr:cNvPr>
        <xdr:cNvSpPr/>
      </xdr:nvSpPr>
      <xdr:spPr>
        <a:xfrm>
          <a:off x="5841023" y="9142535"/>
          <a:ext cx="539262" cy="13481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1993900</xdr:colOff>
      <xdr:row>13</xdr:row>
      <xdr:rowOff>127001</xdr:rowOff>
    </xdr:from>
    <xdr:to>
      <xdr:col>3</xdr:col>
      <xdr:colOff>2171700</xdr:colOff>
      <xdr:row>13</xdr:row>
      <xdr:rowOff>241301</xdr:rowOff>
    </xdr:to>
    <xdr:sp macro="" textlink="">
      <xdr:nvSpPr>
        <xdr:cNvPr id="89" name="Rectángulo: esquinas redondeadas 88">
          <a:extLst>
            <a:ext uri="{FF2B5EF4-FFF2-40B4-BE49-F238E27FC236}">
              <a16:creationId xmlns:a16="http://schemas.microsoft.com/office/drawing/2014/main" id="{00000000-0008-0000-0000-000059000000}"/>
            </a:ext>
          </a:extLst>
        </xdr:cNvPr>
        <xdr:cNvSpPr/>
      </xdr:nvSpPr>
      <xdr:spPr>
        <a:xfrm>
          <a:off x="7035800" y="4406901"/>
          <a:ext cx="177800" cy="1143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798512</xdr:colOff>
      <xdr:row>14</xdr:row>
      <xdr:rowOff>1440921</xdr:rowOff>
    </xdr:from>
    <xdr:to>
      <xdr:col>3</xdr:col>
      <xdr:colOff>1337774</xdr:colOff>
      <xdr:row>14</xdr:row>
      <xdr:rowOff>1575736</xdr:rowOff>
    </xdr:to>
    <xdr:sp macro="" textlink="">
      <xdr:nvSpPr>
        <xdr:cNvPr id="90" name="Rectángulo: esquinas redondeadas 89">
          <a:extLst>
            <a:ext uri="{FF2B5EF4-FFF2-40B4-BE49-F238E27FC236}">
              <a16:creationId xmlns:a16="http://schemas.microsoft.com/office/drawing/2014/main" id="{00000000-0008-0000-0000-00005A000000}"/>
            </a:ext>
          </a:extLst>
        </xdr:cNvPr>
        <xdr:cNvSpPr/>
      </xdr:nvSpPr>
      <xdr:spPr>
        <a:xfrm>
          <a:off x="5842000" y="7836959"/>
          <a:ext cx="539262" cy="13481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772899</xdr:colOff>
      <xdr:row>15</xdr:row>
      <xdr:rowOff>1427481</xdr:rowOff>
    </xdr:from>
    <xdr:to>
      <xdr:col>3</xdr:col>
      <xdr:colOff>1312161</xdr:colOff>
      <xdr:row>15</xdr:row>
      <xdr:rowOff>1562296</xdr:rowOff>
    </xdr:to>
    <xdr:sp macro="" textlink="">
      <xdr:nvSpPr>
        <xdr:cNvPr id="92" name="Rectángulo: esquinas redondeadas 91">
          <a:extLst>
            <a:ext uri="{FF2B5EF4-FFF2-40B4-BE49-F238E27FC236}">
              <a16:creationId xmlns:a16="http://schemas.microsoft.com/office/drawing/2014/main" id="{00000000-0008-0000-0000-00005C000000}"/>
            </a:ext>
          </a:extLst>
        </xdr:cNvPr>
        <xdr:cNvSpPr/>
      </xdr:nvSpPr>
      <xdr:spPr>
        <a:xfrm>
          <a:off x="5818428" y="9575438"/>
          <a:ext cx="539262" cy="13481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1034143</xdr:colOff>
      <xdr:row>16</xdr:row>
      <xdr:rowOff>234044</xdr:rowOff>
    </xdr:from>
    <xdr:to>
      <xdr:col>3</xdr:col>
      <xdr:colOff>1311728</xdr:colOff>
      <xdr:row>16</xdr:row>
      <xdr:rowOff>326572</xdr:rowOff>
    </xdr:to>
    <xdr:sp macro="" textlink="">
      <xdr:nvSpPr>
        <xdr:cNvPr id="93" name="Rectángulo: esquinas redondeadas 92">
          <a:extLst>
            <a:ext uri="{FF2B5EF4-FFF2-40B4-BE49-F238E27FC236}">
              <a16:creationId xmlns:a16="http://schemas.microsoft.com/office/drawing/2014/main" id="{00000000-0008-0000-0000-00005D000000}"/>
            </a:ext>
          </a:extLst>
        </xdr:cNvPr>
        <xdr:cNvSpPr/>
      </xdr:nvSpPr>
      <xdr:spPr>
        <a:xfrm>
          <a:off x="6079672" y="10150930"/>
          <a:ext cx="277585" cy="925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794657</xdr:colOff>
      <xdr:row>16</xdr:row>
      <xdr:rowOff>1741716</xdr:rowOff>
    </xdr:from>
    <xdr:to>
      <xdr:col>3</xdr:col>
      <xdr:colOff>1072242</xdr:colOff>
      <xdr:row>16</xdr:row>
      <xdr:rowOff>1834244</xdr:rowOff>
    </xdr:to>
    <xdr:sp macro="" textlink="">
      <xdr:nvSpPr>
        <xdr:cNvPr id="95" name="Rectángulo: esquinas redondeadas 94">
          <a:extLst>
            <a:ext uri="{FF2B5EF4-FFF2-40B4-BE49-F238E27FC236}">
              <a16:creationId xmlns:a16="http://schemas.microsoft.com/office/drawing/2014/main" id="{00000000-0008-0000-0000-00005F000000}"/>
            </a:ext>
          </a:extLst>
        </xdr:cNvPr>
        <xdr:cNvSpPr/>
      </xdr:nvSpPr>
      <xdr:spPr>
        <a:xfrm>
          <a:off x="5840186" y="11658602"/>
          <a:ext cx="277585" cy="925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304800</xdr:colOff>
      <xdr:row>18</xdr:row>
      <xdr:rowOff>223156</xdr:rowOff>
    </xdr:from>
    <xdr:to>
      <xdr:col>3</xdr:col>
      <xdr:colOff>658591</xdr:colOff>
      <xdr:row>18</xdr:row>
      <xdr:rowOff>315685</xdr:rowOff>
    </xdr:to>
    <xdr:sp macro="" textlink="">
      <xdr:nvSpPr>
        <xdr:cNvPr id="96" name="Rectángulo: esquinas redondeadas 95">
          <a:extLst>
            <a:ext uri="{FF2B5EF4-FFF2-40B4-BE49-F238E27FC236}">
              <a16:creationId xmlns:a16="http://schemas.microsoft.com/office/drawing/2014/main" id="{00000000-0008-0000-0000-000060000000}"/>
            </a:ext>
          </a:extLst>
        </xdr:cNvPr>
        <xdr:cNvSpPr/>
      </xdr:nvSpPr>
      <xdr:spPr>
        <a:xfrm>
          <a:off x="5350329" y="13443856"/>
          <a:ext cx="353791" cy="9252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1107620</xdr:colOff>
      <xdr:row>21</xdr:row>
      <xdr:rowOff>156481</xdr:rowOff>
    </xdr:from>
    <xdr:to>
      <xdr:col>3</xdr:col>
      <xdr:colOff>1385205</xdr:colOff>
      <xdr:row>21</xdr:row>
      <xdr:rowOff>249009</xdr:rowOff>
    </xdr:to>
    <xdr:sp macro="" textlink="">
      <xdr:nvSpPr>
        <xdr:cNvPr id="97" name="Rectángulo: esquinas redondeadas 96">
          <a:extLst>
            <a:ext uri="{FF2B5EF4-FFF2-40B4-BE49-F238E27FC236}">
              <a16:creationId xmlns:a16="http://schemas.microsoft.com/office/drawing/2014/main" id="{00000000-0008-0000-0000-000061000000}"/>
            </a:ext>
          </a:extLst>
        </xdr:cNvPr>
        <xdr:cNvSpPr/>
      </xdr:nvSpPr>
      <xdr:spPr>
        <a:xfrm>
          <a:off x="6153149" y="18689410"/>
          <a:ext cx="277585" cy="925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304801</xdr:colOff>
      <xdr:row>21</xdr:row>
      <xdr:rowOff>243567</xdr:rowOff>
    </xdr:from>
    <xdr:to>
      <xdr:col>3</xdr:col>
      <xdr:colOff>846363</xdr:colOff>
      <xdr:row>21</xdr:row>
      <xdr:rowOff>332014</xdr:rowOff>
    </xdr:to>
    <xdr:sp macro="" textlink="">
      <xdr:nvSpPr>
        <xdr:cNvPr id="98" name="Rectángulo: esquinas redondeadas 97">
          <a:extLst>
            <a:ext uri="{FF2B5EF4-FFF2-40B4-BE49-F238E27FC236}">
              <a16:creationId xmlns:a16="http://schemas.microsoft.com/office/drawing/2014/main" id="{00000000-0008-0000-0000-000062000000}"/>
            </a:ext>
          </a:extLst>
        </xdr:cNvPr>
        <xdr:cNvSpPr/>
      </xdr:nvSpPr>
      <xdr:spPr>
        <a:xfrm>
          <a:off x="5350330" y="18776496"/>
          <a:ext cx="541562" cy="88447"/>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1583872</xdr:colOff>
      <xdr:row>23</xdr:row>
      <xdr:rowOff>293916</xdr:rowOff>
    </xdr:from>
    <xdr:to>
      <xdr:col>3</xdr:col>
      <xdr:colOff>1861457</xdr:colOff>
      <xdr:row>23</xdr:row>
      <xdr:rowOff>386444</xdr:rowOff>
    </xdr:to>
    <xdr:sp macro="" textlink="">
      <xdr:nvSpPr>
        <xdr:cNvPr id="99" name="Rectángulo: esquinas redondeadas 98">
          <a:extLst>
            <a:ext uri="{FF2B5EF4-FFF2-40B4-BE49-F238E27FC236}">
              <a16:creationId xmlns:a16="http://schemas.microsoft.com/office/drawing/2014/main" id="{00000000-0008-0000-0000-000063000000}"/>
            </a:ext>
          </a:extLst>
        </xdr:cNvPr>
        <xdr:cNvSpPr/>
      </xdr:nvSpPr>
      <xdr:spPr>
        <a:xfrm>
          <a:off x="6629401" y="27627945"/>
          <a:ext cx="277585" cy="925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1572985</xdr:colOff>
      <xdr:row>25</xdr:row>
      <xdr:rowOff>157845</xdr:rowOff>
    </xdr:from>
    <xdr:to>
      <xdr:col>3</xdr:col>
      <xdr:colOff>1801585</xdr:colOff>
      <xdr:row>25</xdr:row>
      <xdr:rowOff>228600</xdr:rowOff>
    </xdr:to>
    <xdr:sp macro="" textlink="">
      <xdr:nvSpPr>
        <xdr:cNvPr id="100" name="Rectángulo: esquinas redondeadas 99">
          <a:extLst>
            <a:ext uri="{FF2B5EF4-FFF2-40B4-BE49-F238E27FC236}">
              <a16:creationId xmlns:a16="http://schemas.microsoft.com/office/drawing/2014/main" id="{00000000-0008-0000-0000-000064000000}"/>
            </a:ext>
          </a:extLst>
        </xdr:cNvPr>
        <xdr:cNvSpPr/>
      </xdr:nvSpPr>
      <xdr:spPr>
        <a:xfrm>
          <a:off x="6618514" y="23687316"/>
          <a:ext cx="228600" cy="7075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740234</xdr:colOff>
      <xdr:row>28</xdr:row>
      <xdr:rowOff>163287</xdr:rowOff>
    </xdr:from>
    <xdr:to>
      <xdr:col>3</xdr:col>
      <xdr:colOff>1017819</xdr:colOff>
      <xdr:row>28</xdr:row>
      <xdr:rowOff>255815</xdr:rowOff>
    </xdr:to>
    <xdr:sp macro="" textlink="">
      <xdr:nvSpPr>
        <xdr:cNvPr id="101" name="Rectángulo: esquinas redondeadas 100">
          <a:extLst>
            <a:ext uri="{FF2B5EF4-FFF2-40B4-BE49-F238E27FC236}">
              <a16:creationId xmlns:a16="http://schemas.microsoft.com/office/drawing/2014/main" id="{00000000-0008-0000-0000-000065000000}"/>
            </a:ext>
          </a:extLst>
        </xdr:cNvPr>
        <xdr:cNvSpPr/>
      </xdr:nvSpPr>
      <xdr:spPr>
        <a:xfrm>
          <a:off x="5785763" y="28988658"/>
          <a:ext cx="277585" cy="925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1501210</xdr:colOff>
      <xdr:row>28</xdr:row>
      <xdr:rowOff>1017109</xdr:rowOff>
    </xdr:from>
    <xdr:to>
      <xdr:col>3</xdr:col>
      <xdr:colOff>2433975</xdr:colOff>
      <xdr:row>28</xdr:row>
      <xdr:rowOff>1268892</xdr:rowOff>
    </xdr:to>
    <xdr:sp macro="" textlink="">
      <xdr:nvSpPr>
        <xdr:cNvPr id="102" name="Rectángulo: esquinas redondeadas 101">
          <a:extLst>
            <a:ext uri="{FF2B5EF4-FFF2-40B4-BE49-F238E27FC236}">
              <a16:creationId xmlns:a16="http://schemas.microsoft.com/office/drawing/2014/main" id="{00000000-0008-0000-0000-000066000000}"/>
            </a:ext>
          </a:extLst>
        </xdr:cNvPr>
        <xdr:cNvSpPr/>
      </xdr:nvSpPr>
      <xdr:spPr>
        <a:xfrm rot="1338173">
          <a:off x="6546739" y="29842480"/>
          <a:ext cx="932765" cy="25178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865415</xdr:colOff>
      <xdr:row>32</xdr:row>
      <xdr:rowOff>108858</xdr:rowOff>
    </xdr:from>
    <xdr:to>
      <xdr:col>3</xdr:col>
      <xdr:colOff>1143000</xdr:colOff>
      <xdr:row>32</xdr:row>
      <xdr:rowOff>201386</xdr:rowOff>
    </xdr:to>
    <xdr:sp macro="" textlink="">
      <xdr:nvSpPr>
        <xdr:cNvPr id="103" name="Rectángulo: esquinas redondeadas 102">
          <a:extLst>
            <a:ext uri="{FF2B5EF4-FFF2-40B4-BE49-F238E27FC236}">
              <a16:creationId xmlns:a16="http://schemas.microsoft.com/office/drawing/2014/main" id="{00000000-0008-0000-0000-000067000000}"/>
            </a:ext>
          </a:extLst>
        </xdr:cNvPr>
        <xdr:cNvSpPr/>
      </xdr:nvSpPr>
      <xdr:spPr>
        <a:xfrm>
          <a:off x="5910944" y="35389458"/>
          <a:ext cx="277585" cy="925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1219199</xdr:colOff>
      <xdr:row>32</xdr:row>
      <xdr:rowOff>114300</xdr:rowOff>
    </xdr:from>
    <xdr:to>
      <xdr:col>3</xdr:col>
      <xdr:colOff>1496784</xdr:colOff>
      <xdr:row>32</xdr:row>
      <xdr:rowOff>206828</xdr:rowOff>
    </xdr:to>
    <xdr:sp macro="" textlink="">
      <xdr:nvSpPr>
        <xdr:cNvPr id="104" name="Rectángulo: esquinas redondeadas 103">
          <a:extLst>
            <a:ext uri="{FF2B5EF4-FFF2-40B4-BE49-F238E27FC236}">
              <a16:creationId xmlns:a16="http://schemas.microsoft.com/office/drawing/2014/main" id="{00000000-0008-0000-0000-000068000000}"/>
            </a:ext>
          </a:extLst>
        </xdr:cNvPr>
        <xdr:cNvSpPr/>
      </xdr:nvSpPr>
      <xdr:spPr>
        <a:xfrm>
          <a:off x="6264728" y="35394900"/>
          <a:ext cx="277585" cy="925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598713</xdr:colOff>
      <xdr:row>33</xdr:row>
      <xdr:rowOff>827314</xdr:rowOff>
    </xdr:from>
    <xdr:to>
      <xdr:col>3</xdr:col>
      <xdr:colOff>1235528</xdr:colOff>
      <xdr:row>33</xdr:row>
      <xdr:rowOff>908958</xdr:rowOff>
    </xdr:to>
    <xdr:sp macro="" textlink="">
      <xdr:nvSpPr>
        <xdr:cNvPr id="105" name="Rectángulo: esquinas redondeadas 104">
          <a:extLst>
            <a:ext uri="{FF2B5EF4-FFF2-40B4-BE49-F238E27FC236}">
              <a16:creationId xmlns:a16="http://schemas.microsoft.com/office/drawing/2014/main" id="{00000000-0008-0000-0000-000069000000}"/>
            </a:ext>
          </a:extLst>
        </xdr:cNvPr>
        <xdr:cNvSpPr/>
      </xdr:nvSpPr>
      <xdr:spPr>
        <a:xfrm>
          <a:off x="5644242" y="37838743"/>
          <a:ext cx="636815" cy="81644"/>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609599</xdr:colOff>
      <xdr:row>33</xdr:row>
      <xdr:rowOff>1333500</xdr:rowOff>
    </xdr:from>
    <xdr:to>
      <xdr:col>3</xdr:col>
      <xdr:colOff>1246414</xdr:colOff>
      <xdr:row>33</xdr:row>
      <xdr:rowOff>1415144</xdr:rowOff>
    </xdr:to>
    <xdr:sp macro="" textlink="">
      <xdr:nvSpPr>
        <xdr:cNvPr id="106" name="Rectángulo: esquinas redondeadas 105">
          <a:extLst>
            <a:ext uri="{FF2B5EF4-FFF2-40B4-BE49-F238E27FC236}">
              <a16:creationId xmlns:a16="http://schemas.microsoft.com/office/drawing/2014/main" id="{00000000-0008-0000-0000-00006A000000}"/>
            </a:ext>
          </a:extLst>
        </xdr:cNvPr>
        <xdr:cNvSpPr/>
      </xdr:nvSpPr>
      <xdr:spPr>
        <a:xfrm>
          <a:off x="5655128" y="38344929"/>
          <a:ext cx="636815" cy="81644"/>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1616529</xdr:colOff>
      <xdr:row>33</xdr:row>
      <xdr:rowOff>152399</xdr:rowOff>
    </xdr:from>
    <xdr:to>
      <xdr:col>3</xdr:col>
      <xdr:colOff>1921329</xdr:colOff>
      <xdr:row>33</xdr:row>
      <xdr:rowOff>223157</xdr:rowOff>
    </xdr:to>
    <xdr:sp macro="" textlink="">
      <xdr:nvSpPr>
        <xdr:cNvPr id="108" name="Rectángulo: esquinas redondeadas 107">
          <a:extLst>
            <a:ext uri="{FF2B5EF4-FFF2-40B4-BE49-F238E27FC236}">
              <a16:creationId xmlns:a16="http://schemas.microsoft.com/office/drawing/2014/main" id="{00000000-0008-0000-0000-00006C000000}"/>
            </a:ext>
          </a:extLst>
        </xdr:cNvPr>
        <xdr:cNvSpPr/>
      </xdr:nvSpPr>
      <xdr:spPr>
        <a:xfrm>
          <a:off x="6662058" y="37163828"/>
          <a:ext cx="304800" cy="7075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2002972</xdr:colOff>
      <xdr:row>33</xdr:row>
      <xdr:rowOff>157842</xdr:rowOff>
    </xdr:from>
    <xdr:to>
      <xdr:col>3</xdr:col>
      <xdr:colOff>2307772</xdr:colOff>
      <xdr:row>33</xdr:row>
      <xdr:rowOff>228600</xdr:rowOff>
    </xdr:to>
    <xdr:sp macro="" textlink="">
      <xdr:nvSpPr>
        <xdr:cNvPr id="109" name="Rectángulo: esquinas redondeadas 108">
          <a:extLst>
            <a:ext uri="{FF2B5EF4-FFF2-40B4-BE49-F238E27FC236}">
              <a16:creationId xmlns:a16="http://schemas.microsoft.com/office/drawing/2014/main" id="{00000000-0008-0000-0000-00006D000000}"/>
            </a:ext>
          </a:extLst>
        </xdr:cNvPr>
        <xdr:cNvSpPr/>
      </xdr:nvSpPr>
      <xdr:spPr>
        <a:xfrm>
          <a:off x="7048501" y="37169271"/>
          <a:ext cx="304800" cy="7075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930727</xdr:colOff>
      <xdr:row>33</xdr:row>
      <xdr:rowOff>141515</xdr:rowOff>
    </xdr:from>
    <xdr:to>
      <xdr:col>3</xdr:col>
      <xdr:colOff>1045028</xdr:colOff>
      <xdr:row>33</xdr:row>
      <xdr:rowOff>206828</xdr:rowOff>
    </xdr:to>
    <xdr:sp macro="" textlink="">
      <xdr:nvSpPr>
        <xdr:cNvPr id="110" name="Rectángulo: esquinas redondeadas 109">
          <a:extLst>
            <a:ext uri="{FF2B5EF4-FFF2-40B4-BE49-F238E27FC236}">
              <a16:creationId xmlns:a16="http://schemas.microsoft.com/office/drawing/2014/main" id="{00000000-0008-0000-0000-00006E000000}"/>
            </a:ext>
          </a:extLst>
        </xdr:cNvPr>
        <xdr:cNvSpPr/>
      </xdr:nvSpPr>
      <xdr:spPr>
        <a:xfrm>
          <a:off x="5976256" y="37152944"/>
          <a:ext cx="114301" cy="6531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1257298</xdr:colOff>
      <xdr:row>33</xdr:row>
      <xdr:rowOff>152401</xdr:rowOff>
    </xdr:from>
    <xdr:to>
      <xdr:col>3</xdr:col>
      <xdr:colOff>1524000</xdr:colOff>
      <xdr:row>33</xdr:row>
      <xdr:rowOff>206829</xdr:rowOff>
    </xdr:to>
    <xdr:sp macro="" textlink="">
      <xdr:nvSpPr>
        <xdr:cNvPr id="112" name="Rectángulo: esquinas redondeadas 111">
          <a:extLst>
            <a:ext uri="{FF2B5EF4-FFF2-40B4-BE49-F238E27FC236}">
              <a16:creationId xmlns:a16="http://schemas.microsoft.com/office/drawing/2014/main" id="{00000000-0008-0000-0000-000070000000}"/>
            </a:ext>
          </a:extLst>
        </xdr:cNvPr>
        <xdr:cNvSpPr/>
      </xdr:nvSpPr>
      <xdr:spPr>
        <a:xfrm>
          <a:off x="6302827" y="37163830"/>
          <a:ext cx="266702" cy="544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1981199</xdr:colOff>
      <xdr:row>34</xdr:row>
      <xdr:rowOff>146958</xdr:rowOff>
    </xdr:from>
    <xdr:to>
      <xdr:col>3</xdr:col>
      <xdr:colOff>2182585</xdr:colOff>
      <xdr:row>34</xdr:row>
      <xdr:rowOff>206830</xdr:rowOff>
    </xdr:to>
    <xdr:sp macro="" textlink="">
      <xdr:nvSpPr>
        <xdr:cNvPr id="113" name="Rectángulo: esquinas redondeadas 112">
          <a:extLst>
            <a:ext uri="{FF2B5EF4-FFF2-40B4-BE49-F238E27FC236}">
              <a16:creationId xmlns:a16="http://schemas.microsoft.com/office/drawing/2014/main" id="{00000000-0008-0000-0000-000071000000}"/>
            </a:ext>
          </a:extLst>
        </xdr:cNvPr>
        <xdr:cNvSpPr/>
      </xdr:nvSpPr>
      <xdr:spPr>
        <a:xfrm>
          <a:off x="7026728" y="38878329"/>
          <a:ext cx="201386" cy="5987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1387928</xdr:colOff>
      <xdr:row>36</xdr:row>
      <xdr:rowOff>134715</xdr:rowOff>
    </xdr:from>
    <xdr:to>
      <xdr:col>3</xdr:col>
      <xdr:colOff>1670957</xdr:colOff>
      <xdr:row>36</xdr:row>
      <xdr:rowOff>234043</xdr:rowOff>
    </xdr:to>
    <xdr:sp macro="" textlink="">
      <xdr:nvSpPr>
        <xdr:cNvPr id="114" name="Rectángulo: esquinas redondeadas 113">
          <a:extLst>
            <a:ext uri="{FF2B5EF4-FFF2-40B4-BE49-F238E27FC236}">
              <a16:creationId xmlns:a16="http://schemas.microsoft.com/office/drawing/2014/main" id="{00000000-0008-0000-0000-000072000000}"/>
            </a:ext>
          </a:extLst>
        </xdr:cNvPr>
        <xdr:cNvSpPr/>
      </xdr:nvSpPr>
      <xdr:spPr>
        <a:xfrm>
          <a:off x="6433457" y="42333186"/>
          <a:ext cx="283029" cy="993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838199</xdr:colOff>
      <xdr:row>36</xdr:row>
      <xdr:rowOff>168729</xdr:rowOff>
    </xdr:from>
    <xdr:to>
      <xdr:col>3</xdr:col>
      <xdr:colOff>1066800</xdr:colOff>
      <xdr:row>36</xdr:row>
      <xdr:rowOff>228601</xdr:rowOff>
    </xdr:to>
    <xdr:sp macro="" textlink="">
      <xdr:nvSpPr>
        <xdr:cNvPr id="115" name="Rectángulo: esquinas redondeadas 114">
          <a:extLst>
            <a:ext uri="{FF2B5EF4-FFF2-40B4-BE49-F238E27FC236}">
              <a16:creationId xmlns:a16="http://schemas.microsoft.com/office/drawing/2014/main" id="{00000000-0008-0000-0000-000073000000}"/>
            </a:ext>
          </a:extLst>
        </xdr:cNvPr>
        <xdr:cNvSpPr/>
      </xdr:nvSpPr>
      <xdr:spPr>
        <a:xfrm>
          <a:off x="5883728" y="42367200"/>
          <a:ext cx="228601" cy="5987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1083128</xdr:colOff>
      <xdr:row>36</xdr:row>
      <xdr:rowOff>163287</xdr:rowOff>
    </xdr:from>
    <xdr:to>
      <xdr:col>3</xdr:col>
      <xdr:colOff>1338942</xdr:colOff>
      <xdr:row>36</xdr:row>
      <xdr:rowOff>223159</xdr:rowOff>
    </xdr:to>
    <xdr:sp macro="" textlink="">
      <xdr:nvSpPr>
        <xdr:cNvPr id="116" name="Rectángulo: esquinas redondeadas 115">
          <a:extLst>
            <a:ext uri="{FF2B5EF4-FFF2-40B4-BE49-F238E27FC236}">
              <a16:creationId xmlns:a16="http://schemas.microsoft.com/office/drawing/2014/main" id="{00000000-0008-0000-0000-000074000000}"/>
            </a:ext>
          </a:extLst>
        </xdr:cNvPr>
        <xdr:cNvSpPr/>
      </xdr:nvSpPr>
      <xdr:spPr>
        <a:xfrm>
          <a:off x="6128657" y="42361758"/>
          <a:ext cx="255814" cy="5987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555173</xdr:colOff>
      <xdr:row>37</xdr:row>
      <xdr:rowOff>152400</xdr:rowOff>
    </xdr:from>
    <xdr:to>
      <xdr:col>3</xdr:col>
      <xdr:colOff>876300</xdr:colOff>
      <xdr:row>37</xdr:row>
      <xdr:rowOff>217715</xdr:rowOff>
    </xdr:to>
    <xdr:sp macro="" textlink="">
      <xdr:nvSpPr>
        <xdr:cNvPr id="117" name="Rectángulo: esquinas redondeadas 116">
          <a:extLst>
            <a:ext uri="{FF2B5EF4-FFF2-40B4-BE49-F238E27FC236}">
              <a16:creationId xmlns:a16="http://schemas.microsoft.com/office/drawing/2014/main" id="{00000000-0008-0000-0000-000075000000}"/>
            </a:ext>
          </a:extLst>
        </xdr:cNvPr>
        <xdr:cNvSpPr/>
      </xdr:nvSpPr>
      <xdr:spPr>
        <a:xfrm>
          <a:off x="5600702" y="44103471"/>
          <a:ext cx="321127" cy="6531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1516521</xdr:colOff>
      <xdr:row>37</xdr:row>
      <xdr:rowOff>974668</xdr:rowOff>
    </xdr:from>
    <xdr:to>
      <xdr:col>3</xdr:col>
      <xdr:colOff>2380564</xdr:colOff>
      <xdr:row>37</xdr:row>
      <xdr:rowOff>1289561</xdr:rowOff>
    </xdr:to>
    <xdr:sp macro="" textlink="">
      <xdr:nvSpPr>
        <xdr:cNvPr id="118" name="Rectángulo: esquinas redondeadas 117">
          <a:extLst>
            <a:ext uri="{FF2B5EF4-FFF2-40B4-BE49-F238E27FC236}">
              <a16:creationId xmlns:a16="http://schemas.microsoft.com/office/drawing/2014/main" id="{00000000-0008-0000-0000-000076000000}"/>
            </a:ext>
          </a:extLst>
        </xdr:cNvPr>
        <xdr:cNvSpPr/>
      </xdr:nvSpPr>
      <xdr:spPr>
        <a:xfrm rot="1402956">
          <a:off x="6562050" y="44925739"/>
          <a:ext cx="864043" cy="31489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386444</xdr:colOff>
      <xdr:row>38</xdr:row>
      <xdr:rowOff>152400</xdr:rowOff>
    </xdr:from>
    <xdr:to>
      <xdr:col>3</xdr:col>
      <xdr:colOff>582386</xdr:colOff>
      <xdr:row>38</xdr:row>
      <xdr:rowOff>250371</xdr:rowOff>
    </xdr:to>
    <xdr:sp macro="" textlink="">
      <xdr:nvSpPr>
        <xdr:cNvPr id="119" name="Rectángulo: esquinas redondeadas 118">
          <a:extLst>
            <a:ext uri="{FF2B5EF4-FFF2-40B4-BE49-F238E27FC236}">
              <a16:creationId xmlns:a16="http://schemas.microsoft.com/office/drawing/2014/main" id="{00000000-0008-0000-0000-000077000000}"/>
            </a:ext>
          </a:extLst>
        </xdr:cNvPr>
        <xdr:cNvSpPr/>
      </xdr:nvSpPr>
      <xdr:spPr>
        <a:xfrm>
          <a:off x="5431973" y="45850629"/>
          <a:ext cx="195942" cy="97971"/>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930729</xdr:colOff>
      <xdr:row>40</xdr:row>
      <xdr:rowOff>125186</xdr:rowOff>
    </xdr:from>
    <xdr:to>
      <xdr:col>3</xdr:col>
      <xdr:colOff>1170215</xdr:colOff>
      <xdr:row>40</xdr:row>
      <xdr:rowOff>212272</xdr:rowOff>
    </xdr:to>
    <xdr:sp macro="" textlink="">
      <xdr:nvSpPr>
        <xdr:cNvPr id="120" name="Rectángulo: esquinas redondeadas 119">
          <a:extLst>
            <a:ext uri="{FF2B5EF4-FFF2-40B4-BE49-F238E27FC236}">
              <a16:creationId xmlns:a16="http://schemas.microsoft.com/office/drawing/2014/main" id="{00000000-0008-0000-0000-000078000000}"/>
            </a:ext>
          </a:extLst>
        </xdr:cNvPr>
        <xdr:cNvSpPr/>
      </xdr:nvSpPr>
      <xdr:spPr>
        <a:xfrm>
          <a:off x="5976258" y="48686357"/>
          <a:ext cx="239486" cy="87086"/>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1219200</xdr:colOff>
      <xdr:row>56</xdr:row>
      <xdr:rowOff>146957</xdr:rowOff>
    </xdr:from>
    <xdr:to>
      <xdr:col>3</xdr:col>
      <xdr:colOff>1458685</xdr:colOff>
      <xdr:row>56</xdr:row>
      <xdr:rowOff>250372</xdr:rowOff>
    </xdr:to>
    <xdr:sp macro="" textlink="">
      <xdr:nvSpPr>
        <xdr:cNvPr id="126" name="Rectángulo: esquinas redondeadas 125">
          <a:extLst>
            <a:ext uri="{FF2B5EF4-FFF2-40B4-BE49-F238E27FC236}">
              <a16:creationId xmlns:a16="http://schemas.microsoft.com/office/drawing/2014/main" id="{00000000-0008-0000-0000-00007E000000}"/>
            </a:ext>
          </a:extLst>
        </xdr:cNvPr>
        <xdr:cNvSpPr/>
      </xdr:nvSpPr>
      <xdr:spPr>
        <a:xfrm>
          <a:off x="6264729" y="65319728"/>
          <a:ext cx="239485" cy="10341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1763485</xdr:colOff>
      <xdr:row>56</xdr:row>
      <xdr:rowOff>141515</xdr:rowOff>
    </xdr:from>
    <xdr:to>
      <xdr:col>3</xdr:col>
      <xdr:colOff>2275114</xdr:colOff>
      <xdr:row>56</xdr:row>
      <xdr:rowOff>244929</xdr:rowOff>
    </xdr:to>
    <xdr:sp macro="" textlink="">
      <xdr:nvSpPr>
        <xdr:cNvPr id="127" name="Rectángulo: esquinas redondeadas 126">
          <a:extLst>
            <a:ext uri="{FF2B5EF4-FFF2-40B4-BE49-F238E27FC236}">
              <a16:creationId xmlns:a16="http://schemas.microsoft.com/office/drawing/2014/main" id="{00000000-0008-0000-0000-00007F000000}"/>
            </a:ext>
          </a:extLst>
        </xdr:cNvPr>
        <xdr:cNvSpPr/>
      </xdr:nvSpPr>
      <xdr:spPr>
        <a:xfrm>
          <a:off x="6809014" y="65314286"/>
          <a:ext cx="511629" cy="103414"/>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299356</xdr:colOff>
      <xdr:row>56</xdr:row>
      <xdr:rowOff>217715</xdr:rowOff>
    </xdr:from>
    <xdr:to>
      <xdr:col>3</xdr:col>
      <xdr:colOff>549728</xdr:colOff>
      <xdr:row>56</xdr:row>
      <xdr:rowOff>315686</xdr:rowOff>
    </xdr:to>
    <xdr:sp macro="" textlink="">
      <xdr:nvSpPr>
        <xdr:cNvPr id="128" name="Rectángulo: esquinas redondeadas 127">
          <a:extLst>
            <a:ext uri="{FF2B5EF4-FFF2-40B4-BE49-F238E27FC236}">
              <a16:creationId xmlns:a16="http://schemas.microsoft.com/office/drawing/2014/main" id="{00000000-0008-0000-0000-000080000000}"/>
            </a:ext>
          </a:extLst>
        </xdr:cNvPr>
        <xdr:cNvSpPr/>
      </xdr:nvSpPr>
      <xdr:spPr>
        <a:xfrm>
          <a:off x="5344885" y="65390486"/>
          <a:ext cx="250372" cy="97971"/>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1317171</xdr:colOff>
      <xdr:row>62</xdr:row>
      <xdr:rowOff>130629</xdr:rowOff>
    </xdr:from>
    <xdr:to>
      <xdr:col>3</xdr:col>
      <xdr:colOff>1725385</xdr:colOff>
      <xdr:row>62</xdr:row>
      <xdr:rowOff>239486</xdr:rowOff>
    </xdr:to>
    <xdr:sp macro="" textlink="">
      <xdr:nvSpPr>
        <xdr:cNvPr id="129" name="Rectángulo: esquinas redondeadas 128">
          <a:extLst>
            <a:ext uri="{FF2B5EF4-FFF2-40B4-BE49-F238E27FC236}">
              <a16:creationId xmlns:a16="http://schemas.microsoft.com/office/drawing/2014/main" id="{00000000-0008-0000-0000-000081000000}"/>
            </a:ext>
          </a:extLst>
        </xdr:cNvPr>
        <xdr:cNvSpPr/>
      </xdr:nvSpPr>
      <xdr:spPr>
        <a:xfrm>
          <a:off x="6362700" y="73239086"/>
          <a:ext cx="408214" cy="108857"/>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2155370</xdr:colOff>
      <xdr:row>63</xdr:row>
      <xdr:rowOff>119743</xdr:rowOff>
    </xdr:from>
    <xdr:to>
      <xdr:col>3</xdr:col>
      <xdr:colOff>2258785</xdr:colOff>
      <xdr:row>63</xdr:row>
      <xdr:rowOff>190500</xdr:rowOff>
    </xdr:to>
    <xdr:sp macro="" textlink="">
      <xdr:nvSpPr>
        <xdr:cNvPr id="130" name="Rectángulo: esquinas redondeadas 129">
          <a:extLst>
            <a:ext uri="{FF2B5EF4-FFF2-40B4-BE49-F238E27FC236}">
              <a16:creationId xmlns:a16="http://schemas.microsoft.com/office/drawing/2014/main" id="{00000000-0008-0000-0000-000082000000}"/>
            </a:ext>
          </a:extLst>
        </xdr:cNvPr>
        <xdr:cNvSpPr/>
      </xdr:nvSpPr>
      <xdr:spPr>
        <a:xfrm>
          <a:off x="7200899" y="73718057"/>
          <a:ext cx="103415" cy="70757"/>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1055914</xdr:colOff>
      <xdr:row>63</xdr:row>
      <xdr:rowOff>125186</xdr:rowOff>
    </xdr:from>
    <xdr:to>
      <xdr:col>3</xdr:col>
      <xdr:colOff>1322614</xdr:colOff>
      <xdr:row>63</xdr:row>
      <xdr:rowOff>195943</xdr:rowOff>
    </xdr:to>
    <xdr:sp macro="" textlink="">
      <xdr:nvSpPr>
        <xdr:cNvPr id="131" name="Rectángulo: esquinas redondeadas 130">
          <a:extLst>
            <a:ext uri="{FF2B5EF4-FFF2-40B4-BE49-F238E27FC236}">
              <a16:creationId xmlns:a16="http://schemas.microsoft.com/office/drawing/2014/main" id="{00000000-0008-0000-0000-000083000000}"/>
            </a:ext>
          </a:extLst>
        </xdr:cNvPr>
        <xdr:cNvSpPr/>
      </xdr:nvSpPr>
      <xdr:spPr>
        <a:xfrm>
          <a:off x="6101443" y="73723500"/>
          <a:ext cx="266700" cy="70757"/>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1600200</xdr:colOff>
      <xdr:row>63</xdr:row>
      <xdr:rowOff>119744</xdr:rowOff>
    </xdr:from>
    <xdr:to>
      <xdr:col>3</xdr:col>
      <xdr:colOff>2008414</xdr:colOff>
      <xdr:row>63</xdr:row>
      <xdr:rowOff>195944</xdr:rowOff>
    </xdr:to>
    <xdr:sp macro="" textlink="">
      <xdr:nvSpPr>
        <xdr:cNvPr id="132" name="Rectángulo: esquinas redondeadas 131">
          <a:extLst>
            <a:ext uri="{FF2B5EF4-FFF2-40B4-BE49-F238E27FC236}">
              <a16:creationId xmlns:a16="http://schemas.microsoft.com/office/drawing/2014/main" id="{00000000-0008-0000-0000-000084000000}"/>
            </a:ext>
          </a:extLst>
        </xdr:cNvPr>
        <xdr:cNvSpPr/>
      </xdr:nvSpPr>
      <xdr:spPr>
        <a:xfrm>
          <a:off x="6645729" y="73718058"/>
          <a:ext cx="408214" cy="762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337457</xdr:colOff>
      <xdr:row>64</xdr:row>
      <xdr:rowOff>157844</xdr:rowOff>
    </xdr:from>
    <xdr:to>
      <xdr:col>3</xdr:col>
      <xdr:colOff>468085</xdr:colOff>
      <xdr:row>64</xdr:row>
      <xdr:rowOff>234044</xdr:rowOff>
    </xdr:to>
    <xdr:sp macro="" textlink="">
      <xdr:nvSpPr>
        <xdr:cNvPr id="133" name="Rectángulo: esquinas redondeadas 132">
          <a:extLst>
            <a:ext uri="{FF2B5EF4-FFF2-40B4-BE49-F238E27FC236}">
              <a16:creationId xmlns:a16="http://schemas.microsoft.com/office/drawing/2014/main" id="{00000000-0008-0000-0000-000085000000}"/>
            </a:ext>
          </a:extLst>
        </xdr:cNvPr>
        <xdr:cNvSpPr/>
      </xdr:nvSpPr>
      <xdr:spPr>
        <a:xfrm>
          <a:off x="5382986" y="74235130"/>
          <a:ext cx="130628" cy="762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756557</xdr:colOff>
      <xdr:row>64</xdr:row>
      <xdr:rowOff>152400</xdr:rowOff>
    </xdr:from>
    <xdr:to>
      <xdr:col>3</xdr:col>
      <xdr:colOff>1028700</xdr:colOff>
      <xdr:row>64</xdr:row>
      <xdr:rowOff>250371</xdr:rowOff>
    </xdr:to>
    <xdr:sp macro="" textlink="">
      <xdr:nvSpPr>
        <xdr:cNvPr id="134" name="Rectángulo: esquinas redondeadas 133">
          <a:extLst>
            <a:ext uri="{FF2B5EF4-FFF2-40B4-BE49-F238E27FC236}">
              <a16:creationId xmlns:a16="http://schemas.microsoft.com/office/drawing/2014/main" id="{00000000-0008-0000-0000-000086000000}"/>
            </a:ext>
          </a:extLst>
        </xdr:cNvPr>
        <xdr:cNvSpPr/>
      </xdr:nvSpPr>
      <xdr:spPr>
        <a:xfrm>
          <a:off x="5802086" y="74229686"/>
          <a:ext cx="272143" cy="97971"/>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1393371</xdr:colOff>
      <xdr:row>68</xdr:row>
      <xdr:rowOff>141516</xdr:rowOff>
    </xdr:from>
    <xdr:to>
      <xdr:col>3</xdr:col>
      <xdr:colOff>2220685</xdr:colOff>
      <xdr:row>68</xdr:row>
      <xdr:rowOff>223158</xdr:rowOff>
    </xdr:to>
    <xdr:sp macro="" textlink="">
      <xdr:nvSpPr>
        <xdr:cNvPr id="135" name="Rectángulo: esquinas redondeadas 134">
          <a:extLst>
            <a:ext uri="{FF2B5EF4-FFF2-40B4-BE49-F238E27FC236}">
              <a16:creationId xmlns:a16="http://schemas.microsoft.com/office/drawing/2014/main" id="{00000000-0008-0000-0000-000087000000}"/>
            </a:ext>
          </a:extLst>
        </xdr:cNvPr>
        <xdr:cNvSpPr/>
      </xdr:nvSpPr>
      <xdr:spPr>
        <a:xfrm>
          <a:off x="6438900" y="77800202"/>
          <a:ext cx="827314" cy="8164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636813</xdr:colOff>
      <xdr:row>70</xdr:row>
      <xdr:rowOff>332015</xdr:rowOff>
    </xdr:from>
    <xdr:to>
      <xdr:col>3</xdr:col>
      <xdr:colOff>1355270</xdr:colOff>
      <xdr:row>70</xdr:row>
      <xdr:rowOff>419100</xdr:rowOff>
    </xdr:to>
    <xdr:sp macro="" textlink="">
      <xdr:nvSpPr>
        <xdr:cNvPr id="136" name="Rectángulo: esquinas redondeadas 135">
          <a:extLst>
            <a:ext uri="{FF2B5EF4-FFF2-40B4-BE49-F238E27FC236}">
              <a16:creationId xmlns:a16="http://schemas.microsoft.com/office/drawing/2014/main" id="{00000000-0008-0000-0000-000088000000}"/>
            </a:ext>
          </a:extLst>
        </xdr:cNvPr>
        <xdr:cNvSpPr/>
      </xdr:nvSpPr>
      <xdr:spPr>
        <a:xfrm>
          <a:off x="5682342" y="83324701"/>
          <a:ext cx="718457" cy="8708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1523999</xdr:colOff>
      <xdr:row>73</xdr:row>
      <xdr:rowOff>136073</xdr:rowOff>
    </xdr:from>
    <xdr:to>
      <xdr:col>3</xdr:col>
      <xdr:colOff>1828800</xdr:colOff>
      <xdr:row>73</xdr:row>
      <xdr:rowOff>217715</xdr:rowOff>
    </xdr:to>
    <xdr:sp macro="" textlink="">
      <xdr:nvSpPr>
        <xdr:cNvPr id="137" name="Rectángulo: esquinas redondeadas 136">
          <a:extLst>
            <a:ext uri="{FF2B5EF4-FFF2-40B4-BE49-F238E27FC236}">
              <a16:creationId xmlns:a16="http://schemas.microsoft.com/office/drawing/2014/main" id="{00000000-0008-0000-0000-000089000000}"/>
            </a:ext>
          </a:extLst>
        </xdr:cNvPr>
        <xdr:cNvSpPr/>
      </xdr:nvSpPr>
      <xdr:spPr>
        <a:xfrm>
          <a:off x="6569528" y="90846730"/>
          <a:ext cx="304801" cy="8164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1023257</xdr:colOff>
      <xdr:row>77</xdr:row>
      <xdr:rowOff>201386</xdr:rowOff>
    </xdr:from>
    <xdr:to>
      <xdr:col>3</xdr:col>
      <xdr:colOff>1670957</xdr:colOff>
      <xdr:row>77</xdr:row>
      <xdr:rowOff>304800</xdr:rowOff>
    </xdr:to>
    <xdr:sp macro="" textlink="">
      <xdr:nvSpPr>
        <xdr:cNvPr id="138" name="Rectángulo: esquinas redondeadas 137">
          <a:extLst>
            <a:ext uri="{FF2B5EF4-FFF2-40B4-BE49-F238E27FC236}">
              <a16:creationId xmlns:a16="http://schemas.microsoft.com/office/drawing/2014/main" id="{00000000-0008-0000-0000-00008A000000}"/>
            </a:ext>
          </a:extLst>
        </xdr:cNvPr>
        <xdr:cNvSpPr/>
      </xdr:nvSpPr>
      <xdr:spPr>
        <a:xfrm>
          <a:off x="6068786" y="93094629"/>
          <a:ext cx="647700" cy="103414"/>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1725385</xdr:colOff>
      <xdr:row>77</xdr:row>
      <xdr:rowOff>206828</xdr:rowOff>
    </xdr:from>
    <xdr:to>
      <xdr:col>3</xdr:col>
      <xdr:colOff>2296885</xdr:colOff>
      <xdr:row>77</xdr:row>
      <xdr:rowOff>299357</xdr:rowOff>
    </xdr:to>
    <xdr:sp macro="" textlink="">
      <xdr:nvSpPr>
        <xdr:cNvPr id="139" name="Rectángulo: esquinas redondeadas 138">
          <a:extLst>
            <a:ext uri="{FF2B5EF4-FFF2-40B4-BE49-F238E27FC236}">
              <a16:creationId xmlns:a16="http://schemas.microsoft.com/office/drawing/2014/main" id="{00000000-0008-0000-0000-00008B000000}"/>
            </a:ext>
          </a:extLst>
        </xdr:cNvPr>
        <xdr:cNvSpPr/>
      </xdr:nvSpPr>
      <xdr:spPr>
        <a:xfrm>
          <a:off x="6770914" y="93100071"/>
          <a:ext cx="571500" cy="9252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304799</xdr:colOff>
      <xdr:row>77</xdr:row>
      <xdr:rowOff>277586</xdr:rowOff>
    </xdr:from>
    <xdr:to>
      <xdr:col>3</xdr:col>
      <xdr:colOff>489857</xdr:colOff>
      <xdr:row>77</xdr:row>
      <xdr:rowOff>375557</xdr:rowOff>
    </xdr:to>
    <xdr:sp macro="" textlink="">
      <xdr:nvSpPr>
        <xdr:cNvPr id="140" name="Rectángulo: esquinas redondeadas 139">
          <a:extLst>
            <a:ext uri="{FF2B5EF4-FFF2-40B4-BE49-F238E27FC236}">
              <a16:creationId xmlns:a16="http://schemas.microsoft.com/office/drawing/2014/main" id="{00000000-0008-0000-0000-00008C000000}"/>
            </a:ext>
          </a:extLst>
        </xdr:cNvPr>
        <xdr:cNvSpPr/>
      </xdr:nvSpPr>
      <xdr:spPr>
        <a:xfrm>
          <a:off x="5350328" y="93170829"/>
          <a:ext cx="185058" cy="97971"/>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805543</xdr:colOff>
      <xdr:row>78</xdr:row>
      <xdr:rowOff>250372</xdr:rowOff>
    </xdr:from>
    <xdr:to>
      <xdr:col>3</xdr:col>
      <xdr:colOff>1197428</xdr:colOff>
      <xdr:row>78</xdr:row>
      <xdr:rowOff>326572</xdr:rowOff>
    </xdr:to>
    <xdr:sp macro="" textlink="">
      <xdr:nvSpPr>
        <xdr:cNvPr id="141" name="Rectángulo: esquinas redondeadas 140">
          <a:extLst>
            <a:ext uri="{FF2B5EF4-FFF2-40B4-BE49-F238E27FC236}">
              <a16:creationId xmlns:a16="http://schemas.microsoft.com/office/drawing/2014/main" id="{00000000-0008-0000-0000-00008D000000}"/>
            </a:ext>
          </a:extLst>
        </xdr:cNvPr>
        <xdr:cNvSpPr/>
      </xdr:nvSpPr>
      <xdr:spPr>
        <a:xfrm>
          <a:off x="5851072" y="95500372"/>
          <a:ext cx="391885" cy="762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2144485</xdr:colOff>
      <xdr:row>80</xdr:row>
      <xdr:rowOff>152401</xdr:rowOff>
    </xdr:from>
    <xdr:to>
      <xdr:col>3</xdr:col>
      <xdr:colOff>2427514</xdr:colOff>
      <xdr:row>80</xdr:row>
      <xdr:rowOff>228601</xdr:rowOff>
    </xdr:to>
    <xdr:sp macro="" textlink="">
      <xdr:nvSpPr>
        <xdr:cNvPr id="142" name="Rectángulo: esquinas redondeadas 141">
          <a:extLst>
            <a:ext uri="{FF2B5EF4-FFF2-40B4-BE49-F238E27FC236}">
              <a16:creationId xmlns:a16="http://schemas.microsoft.com/office/drawing/2014/main" id="{00000000-0008-0000-0000-00008E000000}"/>
            </a:ext>
          </a:extLst>
        </xdr:cNvPr>
        <xdr:cNvSpPr/>
      </xdr:nvSpPr>
      <xdr:spPr>
        <a:xfrm>
          <a:off x="7190014" y="97731944"/>
          <a:ext cx="283029" cy="762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288470</xdr:colOff>
      <xdr:row>80</xdr:row>
      <xdr:rowOff>250372</xdr:rowOff>
    </xdr:from>
    <xdr:to>
      <xdr:col>3</xdr:col>
      <xdr:colOff>555169</xdr:colOff>
      <xdr:row>80</xdr:row>
      <xdr:rowOff>326571</xdr:rowOff>
    </xdr:to>
    <xdr:sp macro="" textlink="">
      <xdr:nvSpPr>
        <xdr:cNvPr id="143" name="Rectángulo: esquinas redondeadas 142">
          <a:extLst>
            <a:ext uri="{FF2B5EF4-FFF2-40B4-BE49-F238E27FC236}">
              <a16:creationId xmlns:a16="http://schemas.microsoft.com/office/drawing/2014/main" id="{00000000-0008-0000-0000-00008F000000}"/>
            </a:ext>
          </a:extLst>
        </xdr:cNvPr>
        <xdr:cNvSpPr/>
      </xdr:nvSpPr>
      <xdr:spPr>
        <a:xfrm>
          <a:off x="5333999" y="97829915"/>
          <a:ext cx="266699" cy="7619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359228</xdr:colOff>
      <xdr:row>80</xdr:row>
      <xdr:rowOff>1602099</xdr:rowOff>
    </xdr:from>
    <xdr:to>
      <xdr:col>3</xdr:col>
      <xdr:colOff>1333500</xdr:colOff>
      <xdr:row>80</xdr:row>
      <xdr:rowOff>1683742</xdr:rowOff>
    </xdr:to>
    <xdr:sp macro="" textlink="">
      <xdr:nvSpPr>
        <xdr:cNvPr id="144" name="Rectángulo: esquinas redondeadas 143">
          <a:extLst>
            <a:ext uri="{FF2B5EF4-FFF2-40B4-BE49-F238E27FC236}">
              <a16:creationId xmlns:a16="http://schemas.microsoft.com/office/drawing/2014/main" id="{00000000-0008-0000-0000-000090000000}"/>
            </a:ext>
          </a:extLst>
        </xdr:cNvPr>
        <xdr:cNvSpPr/>
      </xdr:nvSpPr>
      <xdr:spPr>
        <a:xfrm>
          <a:off x="5400833" y="117665332"/>
          <a:ext cx="974272" cy="8164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1431471</xdr:colOff>
      <xdr:row>92</xdr:row>
      <xdr:rowOff>495300</xdr:rowOff>
    </xdr:from>
    <xdr:to>
      <xdr:col>3</xdr:col>
      <xdr:colOff>1915885</xdr:colOff>
      <xdr:row>92</xdr:row>
      <xdr:rowOff>566057</xdr:rowOff>
    </xdr:to>
    <xdr:sp macro="" textlink="">
      <xdr:nvSpPr>
        <xdr:cNvPr id="145" name="Rectángulo: esquinas redondeadas 144">
          <a:extLst>
            <a:ext uri="{FF2B5EF4-FFF2-40B4-BE49-F238E27FC236}">
              <a16:creationId xmlns:a16="http://schemas.microsoft.com/office/drawing/2014/main" id="{00000000-0008-0000-0000-000091000000}"/>
            </a:ext>
          </a:extLst>
        </xdr:cNvPr>
        <xdr:cNvSpPr/>
      </xdr:nvSpPr>
      <xdr:spPr>
        <a:xfrm>
          <a:off x="6477000" y="108095143"/>
          <a:ext cx="484414" cy="70757"/>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571501</xdr:colOff>
      <xdr:row>40</xdr:row>
      <xdr:rowOff>114299</xdr:rowOff>
    </xdr:from>
    <xdr:to>
      <xdr:col>3</xdr:col>
      <xdr:colOff>887185</xdr:colOff>
      <xdr:row>40</xdr:row>
      <xdr:rowOff>206828</xdr:rowOff>
    </xdr:to>
    <xdr:sp macro="" textlink="">
      <xdr:nvSpPr>
        <xdr:cNvPr id="146" name="Rectángulo: esquinas redondeadas 145">
          <a:extLst>
            <a:ext uri="{FF2B5EF4-FFF2-40B4-BE49-F238E27FC236}">
              <a16:creationId xmlns:a16="http://schemas.microsoft.com/office/drawing/2014/main" id="{00000000-0008-0000-0000-000092000000}"/>
            </a:ext>
          </a:extLst>
        </xdr:cNvPr>
        <xdr:cNvSpPr/>
      </xdr:nvSpPr>
      <xdr:spPr>
        <a:xfrm>
          <a:off x="5617030" y="48675470"/>
          <a:ext cx="315684" cy="9252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315685</xdr:colOff>
      <xdr:row>69</xdr:row>
      <xdr:rowOff>244929</xdr:rowOff>
    </xdr:from>
    <xdr:to>
      <xdr:col>3</xdr:col>
      <xdr:colOff>636813</xdr:colOff>
      <xdr:row>69</xdr:row>
      <xdr:rowOff>342901</xdr:rowOff>
    </xdr:to>
    <xdr:sp macro="" textlink="">
      <xdr:nvSpPr>
        <xdr:cNvPr id="147" name="Rectángulo: esquinas redondeadas 146">
          <a:extLst>
            <a:ext uri="{FF2B5EF4-FFF2-40B4-BE49-F238E27FC236}">
              <a16:creationId xmlns:a16="http://schemas.microsoft.com/office/drawing/2014/main" id="{00000000-0008-0000-0000-000093000000}"/>
            </a:ext>
          </a:extLst>
        </xdr:cNvPr>
        <xdr:cNvSpPr/>
      </xdr:nvSpPr>
      <xdr:spPr>
        <a:xfrm>
          <a:off x="5361214" y="80260372"/>
          <a:ext cx="321128" cy="97972"/>
        </a:xfrm>
        <a:prstGeom prst="roundRect">
          <a:avLst/>
        </a:prstGeom>
        <a:solidFill>
          <a:srgbClr val="FF33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976745</xdr:colOff>
      <xdr:row>26</xdr:row>
      <xdr:rowOff>152400</xdr:rowOff>
    </xdr:from>
    <xdr:to>
      <xdr:col>3</xdr:col>
      <xdr:colOff>1399309</xdr:colOff>
      <xdr:row>26</xdr:row>
      <xdr:rowOff>228600</xdr:rowOff>
    </xdr:to>
    <xdr:sp macro="" textlink="">
      <xdr:nvSpPr>
        <xdr:cNvPr id="148" name="Rectángulo: esquinas redondeadas 147">
          <a:extLst>
            <a:ext uri="{FF2B5EF4-FFF2-40B4-BE49-F238E27FC236}">
              <a16:creationId xmlns:a16="http://schemas.microsoft.com/office/drawing/2014/main" id="{00000000-0008-0000-0000-000094000000}"/>
            </a:ext>
          </a:extLst>
        </xdr:cNvPr>
        <xdr:cNvSpPr/>
      </xdr:nvSpPr>
      <xdr:spPr>
        <a:xfrm>
          <a:off x="6019800" y="25471582"/>
          <a:ext cx="422564" cy="762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519545</xdr:colOff>
      <xdr:row>26</xdr:row>
      <xdr:rowOff>166255</xdr:rowOff>
    </xdr:from>
    <xdr:to>
      <xdr:col>3</xdr:col>
      <xdr:colOff>858981</xdr:colOff>
      <xdr:row>26</xdr:row>
      <xdr:rowOff>235527</xdr:rowOff>
    </xdr:to>
    <xdr:sp macro="" textlink="">
      <xdr:nvSpPr>
        <xdr:cNvPr id="149" name="Rectángulo: esquinas redondeadas 148">
          <a:extLst>
            <a:ext uri="{FF2B5EF4-FFF2-40B4-BE49-F238E27FC236}">
              <a16:creationId xmlns:a16="http://schemas.microsoft.com/office/drawing/2014/main" id="{00000000-0008-0000-0000-000095000000}"/>
            </a:ext>
          </a:extLst>
        </xdr:cNvPr>
        <xdr:cNvSpPr/>
      </xdr:nvSpPr>
      <xdr:spPr>
        <a:xfrm>
          <a:off x="5562600" y="25485437"/>
          <a:ext cx="339436" cy="6927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1537854</xdr:colOff>
      <xdr:row>31</xdr:row>
      <xdr:rowOff>131618</xdr:rowOff>
    </xdr:from>
    <xdr:to>
      <xdr:col>3</xdr:col>
      <xdr:colOff>1815439</xdr:colOff>
      <xdr:row>31</xdr:row>
      <xdr:rowOff>224146</xdr:rowOff>
    </xdr:to>
    <xdr:sp macro="" textlink="">
      <xdr:nvSpPr>
        <xdr:cNvPr id="150" name="Rectángulo: esquinas redondeadas 149">
          <a:extLst>
            <a:ext uri="{FF2B5EF4-FFF2-40B4-BE49-F238E27FC236}">
              <a16:creationId xmlns:a16="http://schemas.microsoft.com/office/drawing/2014/main" id="{00000000-0008-0000-0000-000096000000}"/>
            </a:ext>
          </a:extLst>
        </xdr:cNvPr>
        <xdr:cNvSpPr/>
      </xdr:nvSpPr>
      <xdr:spPr>
        <a:xfrm>
          <a:off x="6580909" y="33728891"/>
          <a:ext cx="277585" cy="9252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290945</xdr:colOff>
      <xdr:row>50</xdr:row>
      <xdr:rowOff>339436</xdr:rowOff>
    </xdr:from>
    <xdr:to>
      <xdr:col>3</xdr:col>
      <xdr:colOff>2459181</xdr:colOff>
      <xdr:row>50</xdr:row>
      <xdr:rowOff>1537854</xdr:rowOff>
    </xdr:to>
    <xdr:sp macro="" textlink="">
      <xdr:nvSpPr>
        <xdr:cNvPr id="151" name="Rectángulo: esquinas redondeadas 150">
          <a:extLst>
            <a:ext uri="{FF2B5EF4-FFF2-40B4-BE49-F238E27FC236}">
              <a16:creationId xmlns:a16="http://schemas.microsoft.com/office/drawing/2014/main" id="{00000000-0008-0000-0000-000097000000}"/>
            </a:ext>
          </a:extLst>
        </xdr:cNvPr>
        <xdr:cNvSpPr/>
      </xdr:nvSpPr>
      <xdr:spPr>
        <a:xfrm>
          <a:off x="5334000" y="60052527"/>
          <a:ext cx="2168236" cy="1198418"/>
        </a:xfrm>
        <a:prstGeom prst="roundRect">
          <a:avLst>
            <a:gd name="adj" fmla="val 4528"/>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338906</xdr:colOff>
      <xdr:row>54</xdr:row>
      <xdr:rowOff>386332</xdr:rowOff>
    </xdr:from>
    <xdr:to>
      <xdr:col>3</xdr:col>
      <xdr:colOff>2534852</xdr:colOff>
      <xdr:row>54</xdr:row>
      <xdr:rowOff>1917259</xdr:rowOff>
    </xdr:to>
    <xdr:sp macro="" textlink="">
      <xdr:nvSpPr>
        <xdr:cNvPr id="152" name="Rectángulo: esquinas redondeadas 151">
          <a:extLst>
            <a:ext uri="{FF2B5EF4-FFF2-40B4-BE49-F238E27FC236}">
              <a16:creationId xmlns:a16="http://schemas.microsoft.com/office/drawing/2014/main" id="{00000000-0008-0000-0000-000098000000}"/>
            </a:ext>
          </a:extLst>
        </xdr:cNvPr>
        <xdr:cNvSpPr/>
      </xdr:nvSpPr>
      <xdr:spPr>
        <a:xfrm>
          <a:off x="5379829" y="71750563"/>
          <a:ext cx="2195946" cy="1530927"/>
        </a:xfrm>
        <a:prstGeom prst="roundRect">
          <a:avLst>
            <a:gd name="adj" fmla="val 7165"/>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1101724</xdr:colOff>
      <xdr:row>13</xdr:row>
      <xdr:rowOff>1501777</xdr:rowOff>
    </xdr:from>
    <xdr:to>
      <xdr:col>3</xdr:col>
      <xdr:colOff>1761565</xdr:colOff>
      <xdr:row>13</xdr:row>
      <xdr:rowOff>1595719</xdr:rowOff>
    </xdr:to>
    <xdr:sp macro="" textlink="">
      <xdr:nvSpPr>
        <xdr:cNvPr id="153" name="Rectángulo: esquinas redondeadas 152">
          <a:extLst>
            <a:ext uri="{FF2B5EF4-FFF2-40B4-BE49-F238E27FC236}">
              <a16:creationId xmlns:a16="http://schemas.microsoft.com/office/drawing/2014/main" id="{00000000-0008-0000-0000-000099000000}"/>
            </a:ext>
          </a:extLst>
        </xdr:cNvPr>
        <xdr:cNvSpPr/>
      </xdr:nvSpPr>
      <xdr:spPr>
        <a:xfrm>
          <a:off x="6148853" y="5316259"/>
          <a:ext cx="659841" cy="9394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1173481</xdr:colOff>
      <xdr:row>18</xdr:row>
      <xdr:rowOff>142241</xdr:rowOff>
    </xdr:from>
    <xdr:to>
      <xdr:col>3</xdr:col>
      <xdr:colOff>1417321</xdr:colOff>
      <xdr:row>18</xdr:row>
      <xdr:rowOff>228601</xdr:rowOff>
    </xdr:to>
    <xdr:sp macro="" textlink="">
      <xdr:nvSpPr>
        <xdr:cNvPr id="155" name="Rectángulo: esquinas redondeadas 154">
          <a:extLst>
            <a:ext uri="{FF2B5EF4-FFF2-40B4-BE49-F238E27FC236}">
              <a16:creationId xmlns:a16="http://schemas.microsoft.com/office/drawing/2014/main" id="{00000000-0008-0000-0000-00009B000000}"/>
            </a:ext>
          </a:extLst>
        </xdr:cNvPr>
        <xdr:cNvSpPr/>
      </xdr:nvSpPr>
      <xdr:spPr>
        <a:xfrm>
          <a:off x="6217921" y="17002761"/>
          <a:ext cx="243840" cy="8636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706120</xdr:colOff>
      <xdr:row>44</xdr:row>
      <xdr:rowOff>208280</xdr:rowOff>
    </xdr:from>
    <xdr:to>
      <xdr:col>3</xdr:col>
      <xdr:colOff>1108892</xdr:colOff>
      <xdr:row>44</xdr:row>
      <xdr:rowOff>273594</xdr:rowOff>
    </xdr:to>
    <xdr:sp macro="" textlink="">
      <xdr:nvSpPr>
        <xdr:cNvPr id="156" name="Rectángulo: esquinas redondeadas 155">
          <a:extLst>
            <a:ext uri="{FF2B5EF4-FFF2-40B4-BE49-F238E27FC236}">
              <a16:creationId xmlns:a16="http://schemas.microsoft.com/office/drawing/2014/main" id="{00000000-0008-0000-0000-00009C000000}"/>
            </a:ext>
          </a:extLst>
        </xdr:cNvPr>
        <xdr:cNvSpPr/>
      </xdr:nvSpPr>
      <xdr:spPr>
        <a:xfrm>
          <a:off x="5750560" y="57810400"/>
          <a:ext cx="402772" cy="65314"/>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1375229</xdr:colOff>
      <xdr:row>44</xdr:row>
      <xdr:rowOff>671286</xdr:rowOff>
    </xdr:from>
    <xdr:to>
      <xdr:col>3</xdr:col>
      <xdr:colOff>1636486</xdr:colOff>
      <xdr:row>44</xdr:row>
      <xdr:rowOff>717005</xdr:rowOff>
    </xdr:to>
    <xdr:sp macro="" textlink="">
      <xdr:nvSpPr>
        <xdr:cNvPr id="157" name="Rectángulo: esquinas redondeadas 156">
          <a:extLst>
            <a:ext uri="{FF2B5EF4-FFF2-40B4-BE49-F238E27FC236}">
              <a16:creationId xmlns:a16="http://schemas.microsoft.com/office/drawing/2014/main" id="{00000000-0008-0000-0000-00009D000000}"/>
            </a:ext>
          </a:extLst>
        </xdr:cNvPr>
        <xdr:cNvSpPr/>
      </xdr:nvSpPr>
      <xdr:spPr>
        <a:xfrm>
          <a:off x="6418943" y="58234943"/>
          <a:ext cx="261257" cy="45719"/>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2022230</xdr:colOff>
      <xdr:row>65</xdr:row>
      <xdr:rowOff>158261</xdr:rowOff>
    </xdr:from>
    <xdr:to>
      <xdr:col>3</xdr:col>
      <xdr:colOff>2414953</xdr:colOff>
      <xdr:row>65</xdr:row>
      <xdr:rowOff>246184</xdr:rowOff>
    </xdr:to>
    <xdr:pic>
      <xdr:nvPicPr>
        <xdr:cNvPr id="23" name="Imagen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33"/>
        <a:stretch>
          <a:fillRect/>
        </a:stretch>
      </xdr:blipFill>
      <xdr:spPr>
        <a:xfrm>
          <a:off x="7063153" y="78380492"/>
          <a:ext cx="392723" cy="87923"/>
        </a:xfrm>
        <a:prstGeom prst="rect">
          <a:avLst/>
        </a:prstGeom>
      </xdr:spPr>
    </xdr:pic>
    <xdr:clientData/>
  </xdr:twoCellAnchor>
  <xdr:twoCellAnchor>
    <xdr:from>
      <xdr:col>3</xdr:col>
      <xdr:colOff>23091</xdr:colOff>
      <xdr:row>30</xdr:row>
      <xdr:rowOff>22905</xdr:rowOff>
    </xdr:from>
    <xdr:to>
      <xdr:col>3</xdr:col>
      <xdr:colOff>2540000</xdr:colOff>
      <xdr:row>30</xdr:row>
      <xdr:rowOff>2052596</xdr:rowOff>
    </xdr:to>
    <xdr:pic>
      <xdr:nvPicPr>
        <xdr:cNvPr id="154" name="Imagen 153">
          <a:extLst>
            <a:ext uri="{FF2B5EF4-FFF2-40B4-BE49-F238E27FC236}">
              <a16:creationId xmlns:a16="http://schemas.microsoft.com/office/drawing/2014/main" id="{00000000-0008-0000-0000-00009A000000}"/>
            </a:ext>
          </a:extLst>
        </xdr:cNvPr>
        <xdr:cNvPicPr>
          <a:picLocks noChangeAspect="1"/>
        </xdr:cNvPicPr>
      </xdr:nvPicPr>
      <xdr:blipFill rotWithShape="1">
        <a:blip xmlns:r="http://schemas.openxmlformats.org/officeDocument/2006/relationships" r:embed="rId34"/>
        <a:srcRect l="10005" t="34532" r="62532" b="26075"/>
        <a:stretch/>
      </xdr:blipFill>
      <xdr:spPr>
        <a:xfrm>
          <a:off x="5068455" y="37707269"/>
          <a:ext cx="2516909" cy="2029691"/>
        </a:xfrm>
        <a:prstGeom prst="rect">
          <a:avLst/>
        </a:prstGeom>
      </xdr:spPr>
    </xdr:pic>
    <xdr:clientData/>
  </xdr:twoCellAnchor>
  <xdr:twoCellAnchor>
    <xdr:from>
      <xdr:col>3</xdr:col>
      <xdr:colOff>34637</xdr:colOff>
      <xdr:row>41</xdr:row>
      <xdr:rowOff>28868</xdr:rowOff>
    </xdr:from>
    <xdr:to>
      <xdr:col>3</xdr:col>
      <xdr:colOff>2549237</xdr:colOff>
      <xdr:row>41</xdr:row>
      <xdr:rowOff>2045926</xdr:rowOff>
    </xdr:to>
    <xdr:pic>
      <xdr:nvPicPr>
        <xdr:cNvPr id="160" name="Imagen 159">
          <a:extLst>
            <a:ext uri="{FF2B5EF4-FFF2-40B4-BE49-F238E27FC236}">
              <a16:creationId xmlns:a16="http://schemas.microsoft.com/office/drawing/2014/main" id="{00000000-0008-0000-0000-0000A0000000}"/>
            </a:ext>
          </a:extLst>
        </xdr:cNvPr>
        <xdr:cNvPicPr>
          <a:picLocks noChangeAspect="1"/>
        </xdr:cNvPicPr>
      </xdr:nvPicPr>
      <xdr:blipFill rotWithShape="1">
        <a:blip xmlns:r="http://schemas.openxmlformats.org/officeDocument/2006/relationships" r:embed="rId35"/>
        <a:srcRect l="10201" t="39682" r="62456" b="21422"/>
        <a:stretch/>
      </xdr:blipFill>
      <xdr:spPr>
        <a:xfrm>
          <a:off x="5074228" y="56771891"/>
          <a:ext cx="2514600" cy="2017058"/>
        </a:xfrm>
        <a:prstGeom prst="rect">
          <a:avLst/>
        </a:prstGeom>
      </xdr:spPr>
    </xdr:pic>
    <xdr:clientData/>
  </xdr:twoCellAnchor>
  <xdr:twoCellAnchor>
    <xdr:from>
      <xdr:col>3</xdr:col>
      <xdr:colOff>874567</xdr:colOff>
      <xdr:row>41</xdr:row>
      <xdr:rowOff>155869</xdr:rowOff>
    </xdr:from>
    <xdr:to>
      <xdr:col>3</xdr:col>
      <xdr:colOff>1515340</xdr:colOff>
      <xdr:row>41</xdr:row>
      <xdr:rowOff>242459</xdr:rowOff>
    </xdr:to>
    <xdr:sp macro="" textlink="">
      <xdr:nvSpPr>
        <xdr:cNvPr id="161" name="Rectángulo: esquinas redondeadas 160">
          <a:extLst>
            <a:ext uri="{FF2B5EF4-FFF2-40B4-BE49-F238E27FC236}">
              <a16:creationId xmlns:a16="http://schemas.microsoft.com/office/drawing/2014/main" id="{00000000-0008-0000-0000-0000A1000000}"/>
            </a:ext>
          </a:extLst>
        </xdr:cNvPr>
        <xdr:cNvSpPr/>
      </xdr:nvSpPr>
      <xdr:spPr>
        <a:xfrm>
          <a:off x="5914158" y="56898892"/>
          <a:ext cx="640773" cy="8659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1705840</xdr:colOff>
      <xdr:row>41</xdr:row>
      <xdr:rowOff>155865</xdr:rowOff>
    </xdr:from>
    <xdr:to>
      <xdr:col>3</xdr:col>
      <xdr:colOff>2505939</xdr:colOff>
      <xdr:row>41</xdr:row>
      <xdr:rowOff>237508</xdr:rowOff>
    </xdr:to>
    <xdr:sp macro="" textlink="">
      <xdr:nvSpPr>
        <xdr:cNvPr id="162" name="Rectángulo: esquinas redondeadas 161">
          <a:extLst>
            <a:ext uri="{FF2B5EF4-FFF2-40B4-BE49-F238E27FC236}">
              <a16:creationId xmlns:a16="http://schemas.microsoft.com/office/drawing/2014/main" id="{00000000-0008-0000-0000-0000A2000000}"/>
            </a:ext>
          </a:extLst>
        </xdr:cNvPr>
        <xdr:cNvSpPr/>
      </xdr:nvSpPr>
      <xdr:spPr>
        <a:xfrm>
          <a:off x="6745431" y="56898888"/>
          <a:ext cx="800099" cy="8164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311727</xdr:colOff>
      <xdr:row>41</xdr:row>
      <xdr:rowOff>242459</xdr:rowOff>
    </xdr:from>
    <xdr:to>
      <xdr:col>3</xdr:col>
      <xdr:colOff>831272</xdr:colOff>
      <xdr:row>41</xdr:row>
      <xdr:rowOff>329049</xdr:rowOff>
    </xdr:to>
    <xdr:sp macro="" textlink="">
      <xdr:nvSpPr>
        <xdr:cNvPr id="163" name="Rectángulo: esquinas redondeadas 162">
          <a:extLst>
            <a:ext uri="{FF2B5EF4-FFF2-40B4-BE49-F238E27FC236}">
              <a16:creationId xmlns:a16="http://schemas.microsoft.com/office/drawing/2014/main" id="{00000000-0008-0000-0000-0000A3000000}"/>
            </a:ext>
          </a:extLst>
        </xdr:cNvPr>
        <xdr:cNvSpPr/>
      </xdr:nvSpPr>
      <xdr:spPr>
        <a:xfrm>
          <a:off x="5351318" y="56985482"/>
          <a:ext cx="519545" cy="8659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25978</xdr:colOff>
      <xdr:row>61</xdr:row>
      <xdr:rowOff>25977</xdr:rowOff>
    </xdr:from>
    <xdr:to>
      <xdr:col>3</xdr:col>
      <xdr:colOff>2546987</xdr:colOff>
      <xdr:row>61</xdr:row>
      <xdr:rowOff>2117399</xdr:rowOff>
    </xdr:to>
    <xdr:pic>
      <xdr:nvPicPr>
        <xdr:cNvPr id="164" name="Imagen 163">
          <a:extLst>
            <a:ext uri="{FF2B5EF4-FFF2-40B4-BE49-F238E27FC236}">
              <a16:creationId xmlns:a16="http://schemas.microsoft.com/office/drawing/2014/main" id="{00000000-0008-0000-0000-0000A4000000}"/>
            </a:ext>
          </a:extLst>
        </xdr:cNvPr>
        <xdr:cNvPicPr>
          <a:picLocks noChangeAspect="1"/>
        </xdr:cNvPicPr>
      </xdr:nvPicPr>
      <xdr:blipFill rotWithShape="1">
        <a:blip xmlns:r="http://schemas.openxmlformats.org/officeDocument/2006/relationships" r:embed="rId36"/>
        <a:srcRect l="10025" t="50141" r="62430" b="9075"/>
        <a:stretch/>
      </xdr:blipFill>
      <xdr:spPr>
        <a:xfrm>
          <a:off x="5065569" y="80460272"/>
          <a:ext cx="2521009" cy="2091422"/>
        </a:xfrm>
        <a:prstGeom prst="rect">
          <a:avLst/>
        </a:prstGeom>
      </xdr:spPr>
    </xdr:pic>
    <xdr:clientData/>
  </xdr:twoCellAnchor>
  <xdr:twoCellAnchor>
    <xdr:from>
      <xdr:col>3</xdr:col>
      <xdr:colOff>17318</xdr:colOff>
      <xdr:row>89</xdr:row>
      <xdr:rowOff>17318</xdr:rowOff>
    </xdr:from>
    <xdr:to>
      <xdr:col>3</xdr:col>
      <xdr:colOff>2553325</xdr:colOff>
      <xdr:row>89</xdr:row>
      <xdr:rowOff>2032385</xdr:rowOff>
    </xdr:to>
    <xdr:pic>
      <xdr:nvPicPr>
        <xdr:cNvPr id="165" name="Imagen 164">
          <a:extLst>
            <a:ext uri="{FF2B5EF4-FFF2-40B4-BE49-F238E27FC236}">
              <a16:creationId xmlns:a16="http://schemas.microsoft.com/office/drawing/2014/main" id="{00000000-0008-0000-0000-0000A5000000}"/>
            </a:ext>
          </a:extLst>
        </xdr:cNvPr>
        <xdr:cNvPicPr>
          <a:picLocks noChangeAspect="1"/>
        </xdr:cNvPicPr>
      </xdr:nvPicPr>
      <xdr:blipFill rotWithShape="1">
        <a:blip xmlns:r="http://schemas.openxmlformats.org/officeDocument/2006/relationships" r:embed="rId37"/>
        <a:srcRect l="4173" t="32035" r="52547" b="6526"/>
        <a:stretch/>
      </xdr:blipFill>
      <xdr:spPr>
        <a:xfrm>
          <a:off x="5056909" y="115564227"/>
          <a:ext cx="2536007" cy="2015067"/>
        </a:xfrm>
        <a:prstGeom prst="rect">
          <a:avLst/>
        </a:prstGeom>
      </xdr:spPr>
    </xdr:pic>
    <xdr:clientData/>
  </xdr:twoCellAnchor>
  <xdr:twoCellAnchor>
    <xdr:from>
      <xdr:col>3</xdr:col>
      <xdr:colOff>17318</xdr:colOff>
      <xdr:row>81</xdr:row>
      <xdr:rowOff>17318</xdr:rowOff>
    </xdr:from>
    <xdr:to>
      <xdr:col>3</xdr:col>
      <xdr:colOff>2575295</xdr:colOff>
      <xdr:row>81</xdr:row>
      <xdr:rowOff>1042813</xdr:rowOff>
    </xdr:to>
    <xdr:pic>
      <xdr:nvPicPr>
        <xdr:cNvPr id="166" name="Imagen 165">
          <a:extLst>
            <a:ext uri="{FF2B5EF4-FFF2-40B4-BE49-F238E27FC236}">
              <a16:creationId xmlns:a16="http://schemas.microsoft.com/office/drawing/2014/main" id="{00000000-0008-0000-0000-0000A6000000}"/>
            </a:ext>
          </a:extLst>
        </xdr:cNvPr>
        <xdr:cNvPicPr>
          <a:picLocks noChangeAspect="1"/>
        </xdr:cNvPicPr>
      </xdr:nvPicPr>
      <xdr:blipFill rotWithShape="1">
        <a:blip xmlns:r="http://schemas.openxmlformats.org/officeDocument/2006/relationships" r:embed="rId38"/>
        <a:srcRect l="3832" t="65176" r="51391" b="2896"/>
        <a:stretch/>
      </xdr:blipFill>
      <xdr:spPr>
        <a:xfrm>
          <a:off x="5056909" y="109173818"/>
          <a:ext cx="2557977" cy="1025495"/>
        </a:xfrm>
        <a:prstGeom prst="rect">
          <a:avLst/>
        </a:prstGeom>
      </xdr:spPr>
    </xdr:pic>
    <xdr:clientData/>
  </xdr:twoCellAnchor>
  <xdr:twoCellAnchor>
    <xdr:from>
      <xdr:col>20</xdr:col>
      <xdr:colOff>39090</xdr:colOff>
      <xdr:row>45</xdr:row>
      <xdr:rowOff>172431</xdr:rowOff>
    </xdr:from>
    <xdr:to>
      <xdr:col>20</xdr:col>
      <xdr:colOff>3018729</xdr:colOff>
      <xdr:row>45</xdr:row>
      <xdr:rowOff>1082470</xdr:rowOff>
    </xdr:to>
    <xdr:pic>
      <xdr:nvPicPr>
        <xdr:cNvPr id="167" name="Imagen 166">
          <a:extLst>
            <a:ext uri="{FF2B5EF4-FFF2-40B4-BE49-F238E27FC236}">
              <a16:creationId xmlns:a16="http://schemas.microsoft.com/office/drawing/2014/main" id="{00000000-0008-0000-0000-0000A7000000}"/>
            </a:ext>
          </a:extLst>
        </xdr:cNvPr>
        <xdr:cNvPicPr>
          <a:picLocks noChangeAspect="1"/>
        </xdr:cNvPicPr>
      </xdr:nvPicPr>
      <xdr:blipFill rotWithShape="1">
        <a:blip xmlns:r="http://schemas.openxmlformats.org/officeDocument/2006/relationships" r:embed="rId39"/>
        <a:srcRect l="10319" t="58049" r="62284" b="27167"/>
        <a:stretch/>
      </xdr:blipFill>
      <xdr:spPr>
        <a:xfrm>
          <a:off x="24449671" y="63834873"/>
          <a:ext cx="2979639" cy="910039"/>
        </a:xfrm>
        <a:prstGeom prst="rect">
          <a:avLst/>
        </a:prstGeom>
      </xdr:spPr>
    </xdr:pic>
    <xdr:clientData/>
  </xdr:twoCellAnchor>
  <xdr:twoCellAnchor>
    <xdr:from>
      <xdr:col>20</xdr:col>
      <xdr:colOff>72470</xdr:colOff>
      <xdr:row>46</xdr:row>
      <xdr:rowOff>145646</xdr:rowOff>
    </xdr:from>
    <xdr:to>
      <xdr:col>21</xdr:col>
      <xdr:colOff>32434</xdr:colOff>
      <xdr:row>46</xdr:row>
      <xdr:rowOff>905105</xdr:rowOff>
    </xdr:to>
    <xdr:pic>
      <xdr:nvPicPr>
        <xdr:cNvPr id="168" name="Imagen 167">
          <a:extLst>
            <a:ext uri="{FF2B5EF4-FFF2-40B4-BE49-F238E27FC236}">
              <a16:creationId xmlns:a16="http://schemas.microsoft.com/office/drawing/2014/main" id="{00000000-0008-0000-0000-0000A8000000}"/>
            </a:ext>
          </a:extLst>
        </xdr:cNvPr>
        <xdr:cNvPicPr>
          <a:picLocks noChangeAspect="1"/>
        </xdr:cNvPicPr>
      </xdr:nvPicPr>
      <xdr:blipFill rotWithShape="1">
        <a:blip xmlns:r="http://schemas.openxmlformats.org/officeDocument/2006/relationships" r:embed="rId39"/>
        <a:srcRect l="10186" t="71597" r="62284" b="15971"/>
        <a:stretch/>
      </xdr:blipFill>
      <xdr:spPr>
        <a:xfrm>
          <a:off x="24483051" y="65987762"/>
          <a:ext cx="2981383" cy="759459"/>
        </a:xfrm>
        <a:prstGeom prst="rect">
          <a:avLst/>
        </a:prstGeom>
      </xdr:spPr>
    </xdr:pic>
    <xdr:clientData/>
  </xdr:twoCellAnchor>
  <xdr:twoCellAnchor>
    <xdr:from>
      <xdr:col>3</xdr:col>
      <xdr:colOff>25400</xdr:colOff>
      <xdr:row>49</xdr:row>
      <xdr:rowOff>12700</xdr:rowOff>
    </xdr:from>
    <xdr:to>
      <xdr:col>3</xdr:col>
      <xdr:colOff>2530475</xdr:colOff>
      <xdr:row>49</xdr:row>
      <xdr:rowOff>533400</xdr:rowOff>
    </xdr:to>
    <xdr:pic>
      <xdr:nvPicPr>
        <xdr:cNvPr id="169" name="Imagen 168">
          <a:extLst>
            <a:ext uri="{FF2B5EF4-FFF2-40B4-BE49-F238E27FC236}">
              <a16:creationId xmlns:a16="http://schemas.microsoft.com/office/drawing/2014/main" id="{00000000-0008-0000-0000-0000A9000000}"/>
            </a:ext>
          </a:extLst>
        </xdr:cNvPr>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37926" t="22419" r="8390" b="58643"/>
        <a:stretch/>
      </xdr:blipFill>
      <xdr:spPr bwMode="auto">
        <a:xfrm>
          <a:off x="5067300" y="67919600"/>
          <a:ext cx="2505075" cy="520700"/>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19540</xdr:colOff>
      <xdr:row>45</xdr:row>
      <xdr:rowOff>58613</xdr:rowOff>
    </xdr:from>
    <xdr:to>
      <xdr:col>3</xdr:col>
      <xdr:colOff>2567309</xdr:colOff>
      <xdr:row>46</xdr:row>
      <xdr:rowOff>1142999</xdr:rowOff>
    </xdr:to>
    <xdr:pic>
      <xdr:nvPicPr>
        <xdr:cNvPr id="174" name="Imagen 173">
          <a:extLst>
            <a:ext uri="{FF2B5EF4-FFF2-40B4-BE49-F238E27FC236}">
              <a16:creationId xmlns:a16="http://schemas.microsoft.com/office/drawing/2014/main" id="{00000000-0008-0000-0000-0000AE000000}"/>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b="69292"/>
        <a:stretch/>
      </xdr:blipFill>
      <xdr:spPr>
        <a:xfrm>
          <a:off x="5058265" y="64342838"/>
          <a:ext cx="2547769" cy="2360736"/>
        </a:xfrm>
        <a:prstGeom prst="rect">
          <a:avLst/>
        </a:prstGeom>
      </xdr:spPr>
    </xdr:pic>
    <xdr:clientData/>
  </xdr:twoCellAnchor>
  <xdr:twoCellAnchor>
    <xdr:from>
      <xdr:col>3</xdr:col>
      <xdr:colOff>1583765</xdr:colOff>
      <xdr:row>45</xdr:row>
      <xdr:rowOff>185615</xdr:rowOff>
    </xdr:from>
    <xdr:to>
      <xdr:col>3</xdr:col>
      <xdr:colOff>2498998</xdr:colOff>
      <xdr:row>45</xdr:row>
      <xdr:rowOff>254001</xdr:rowOff>
    </xdr:to>
    <xdr:sp macro="" textlink="">
      <xdr:nvSpPr>
        <xdr:cNvPr id="175" name="Rectángulo: esquinas redondeadas 174">
          <a:extLst>
            <a:ext uri="{FF2B5EF4-FFF2-40B4-BE49-F238E27FC236}">
              <a16:creationId xmlns:a16="http://schemas.microsoft.com/office/drawing/2014/main" id="{00000000-0008-0000-0000-0000AF000000}"/>
            </a:ext>
          </a:extLst>
        </xdr:cNvPr>
        <xdr:cNvSpPr/>
      </xdr:nvSpPr>
      <xdr:spPr>
        <a:xfrm>
          <a:off x="6626412" y="64507380"/>
          <a:ext cx="915233" cy="68386"/>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410310</xdr:colOff>
      <xdr:row>46</xdr:row>
      <xdr:rowOff>547075</xdr:rowOff>
    </xdr:from>
    <xdr:to>
      <xdr:col>3</xdr:col>
      <xdr:colOff>1166842</xdr:colOff>
      <xdr:row>46</xdr:row>
      <xdr:rowOff>630517</xdr:rowOff>
    </xdr:to>
    <xdr:sp macro="" textlink="">
      <xdr:nvSpPr>
        <xdr:cNvPr id="176" name="Rectángulo: esquinas redondeadas 175">
          <a:extLst>
            <a:ext uri="{FF2B5EF4-FFF2-40B4-BE49-F238E27FC236}">
              <a16:creationId xmlns:a16="http://schemas.microsoft.com/office/drawing/2014/main" id="{00000000-0008-0000-0000-0000B0000000}"/>
            </a:ext>
          </a:extLst>
        </xdr:cNvPr>
        <xdr:cNvSpPr/>
      </xdr:nvSpPr>
      <xdr:spPr>
        <a:xfrm>
          <a:off x="5451233" y="66069306"/>
          <a:ext cx="756532" cy="8344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1778003</xdr:colOff>
      <xdr:row>46</xdr:row>
      <xdr:rowOff>547074</xdr:rowOff>
    </xdr:from>
    <xdr:to>
      <xdr:col>3</xdr:col>
      <xdr:colOff>2237721</xdr:colOff>
      <xdr:row>46</xdr:row>
      <xdr:rowOff>640051</xdr:rowOff>
    </xdr:to>
    <xdr:sp macro="" textlink="">
      <xdr:nvSpPr>
        <xdr:cNvPr id="177" name="Rectángulo: esquinas redondeadas 176">
          <a:extLst>
            <a:ext uri="{FF2B5EF4-FFF2-40B4-BE49-F238E27FC236}">
              <a16:creationId xmlns:a16="http://schemas.microsoft.com/office/drawing/2014/main" id="{00000000-0008-0000-0000-0000B1000000}"/>
            </a:ext>
          </a:extLst>
        </xdr:cNvPr>
        <xdr:cNvSpPr/>
      </xdr:nvSpPr>
      <xdr:spPr>
        <a:xfrm>
          <a:off x="6818926" y="66069305"/>
          <a:ext cx="459718" cy="92977"/>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19293</xdr:colOff>
      <xdr:row>53</xdr:row>
      <xdr:rowOff>17586</xdr:rowOff>
    </xdr:from>
    <xdr:to>
      <xdr:col>4</xdr:col>
      <xdr:colOff>10885</xdr:colOff>
      <xdr:row>53</xdr:row>
      <xdr:rowOff>435430</xdr:rowOff>
    </xdr:to>
    <xdr:pic>
      <xdr:nvPicPr>
        <xdr:cNvPr id="178" name="Imagen 177">
          <a:extLst>
            <a:ext uri="{FF2B5EF4-FFF2-40B4-BE49-F238E27FC236}">
              <a16:creationId xmlns:a16="http://schemas.microsoft.com/office/drawing/2014/main" id="{00000000-0008-0000-0000-0000B2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757" t="570" r="-757" b="87771"/>
        <a:stretch/>
      </xdr:blipFill>
      <xdr:spPr>
        <a:xfrm>
          <a:off x="5064822" y="73855386"/>
          <a:ext cx="2576949" cy="417844"/>
        </a:xfrm>
        <a:prstGeom prst="rect">
          <a:avLst/>
        </a:prstGeom>
      </xdr:spPr>
    </xdr:pic>
    <xdr:clientData/>
  </xdr:twoCellAnchor>
  <xdr:twoCellAnchor>
    <xdr:from>
      <xdr:col>3</xdr:col>
      <xdr:colOff>299357</xdr:colOff>
      <xdr:row>12</xdr:row>
      <xdr:rowOff>136073</xdr:rowOff>
    </xdr:from>
    <xdr:to>
      <xdr:col>3</xdr:col>
      <xdr:colOff>762000</xdr:colOff>
      <xdr:row>12</xdr:row>
      <xdr:rowOff>239487</xdr:rowOff>
    </xdr:to>
    <xdr:sp macro="" textlink="">
      <xdr:nvSpPr>
        <xdr:cNvPr id="158" name="Rectángulo: esquinas redondeadas 157">
          <a:extLst>
            <a:ext uri="{FF2B5EF4-FFF2-40B4-BE49-F238E27FC236}">
              <a16:creationId xmlns:a16="http://schemas.microsoft.com/office/drawing/2014/main" id="{00000000-0008-0000-0000-00009E000000}"/>
            </a:ext>
          </a:extLst>
        </xdr:cNvPr>
        <xdr:cNvSpPr/>
      </xdr:nvSpPr>
      <xdr:spPr>
        <a:xfrm>
          <a:off x="5347607" y="7927523"/>
          <a:ext cx="462643" cy="103414"/>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342900</xdr:colOff>
      <xdr:row>14</xdr:row>
      <xdr:rowOff>168728</xdr:rowOff>
    </xdr:from>
    <xdr:to>
      <xdr:col>3</xdr:col>
      <xdr:colOff>805543</xdr:colOff>
      <xdr:row>14</xdr:row>
      <xdr:rowOff>272142</xdr:rowOff>
    </xdr:to>
    <xdr:sp macro="" textlink="">
      <xdr:nvSpPr>
        <xdr:cNvPr id="172" name="Rectángulo: esquinas redondeadas 171">
          <a:extLst>
            <a:ext uri="{FF2B5EF4-FFF2-40B4-BE49-F238E27FC236}">
              <a16:creationId xmlns:a16="http://schemas.microsoft.com/office/drawing/2014/main" id="{00000000-0008-0000-0000-0000AC000000}"/>
            </a:ext>
          </a:extLst>
        </xdr:cNvPr>
        <xdr:cNvSpPr/>
      </xdr:nvSpPr>
      <xdr:spPr>
        <a:xfrm>
          <a:off x="5388429" y="12110357"/>
          <a:ext cx="462643" cy="103414"/>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800100</xdr:colOff>
      <xdr:row>22</xdr:row>
      <xdr:rowOff>157843</xdr:rowOff>
    </xdr:from>
    <xdr:to>
      <xdr:col>3</xdr:col>
      <xdr:colOff>1262743</xdr:colOff>
      <xdr:row>22</xdr:row>
      <xdr:rowOff>261257</xdr:rowOff>
    </xdr:to>
    <xdr:sp macro="" textlink="">
      <xdr:nvSpPr>
        <xdr:cNvPr id="173" name="Rectángulo: esquinas redondeadas 172">
          <a:extLst>
            <a:ext uri="{FF2B5EF4-FFF2-40B4-BE49-F238E27FC236}">
              <a16:creationId xmlns:a16="http://schemas.microsoft.com/office/drawing/2014/main" id="{00000000-0008-0000-0000-0000AD000000}"/>
            </a:ext>
          </a:extLst>
        </xdr:cNvPr>
        <xdr:cNvSpPr/>
      </xdr:nvSpPr>
      <xdr:spPr>
        <a:xfrm>
          <a:off x="5845629" y="25298400"/>
          <a:ext cx="462643" cy="103414"/>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310242</xdr:colOff>
      <xdr:row>23</xdr:row>
      <xdr:rowOff>293914</xdr:rowOff>
    </xdr:from>
    <xdr:to>
      <xdr:col>3</xdr:col>
      <xdr:colOff>631371</xdr:colOff>
      <xdr:row>23</xdr:row>
      <xdr:rowOff>375557</xdr:rowOff>
    </xdr:to>
    <xdr:sp macro="" textlink="">
      <xdr:nvSpPr>
        <xdr:cNvPr id="179" name="Rectángulo: esquinas redondeadas 178">
          <a:extLst>
            <a:ext uri="{FF2B5EF4-FFF2-40B4-BE49-F238E27FC236}">
              <a16:creationId xmlns:a16="http://schemas.microsoft.com/office/drawing/2014/main" id="{00000000-0008-0000-0000-0000B3000000}"/>
            </a:ext>
          </a:extLst>
        </xdr:cNvPr>
        <xdr:cNvSpPr/>
      </xdr:nvSpPr>
      <xdr:spPr>
        <a:xfrm>
          <a:off x="5355771" y="27627943"/>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664028</xdr:colOff>
      <xdr:row>23</xdr:row>
      <xdr:rowOff>304800</xdr:rowOff>
    </xdr:from>
    <xdr:to>
      <xdr:col>3</xdr:col>
      <xdr:colOff>1061357</xdr:colOff>
      <xdr:row>23</xdr:row>
      <xdr:rowOff>397328</xdr:rowOff>
    </xdr:to>
    <xdr:sp macro="" textlink="">
      <xdr:nvSpPr>
        <xdr:cNvPr id="180" name="Rectángulo: esquinas redondeadas 179">
          <a:extLst>
            <a:ext uri="{FF2B5EF4-FFF2-40B4-BE49-F238E27FC236}">
              <a16:creationId xmlns:a16="http://schemas.microsoft.com/office/drawing/2014/main" id="{00000000-0008-0000-0000-0000B4000000}"/>
            </a:ext>
          </a:extLst>
        </xdr:cNvPr>
        <xdr:cNvSpPr/>
      </xdr:nvSpPr>
      <xdr:spPr>
        <a:xfrm>
          <a:off x="5709557" y="27638829"/>
          <a:ext cx="397329" cy="92528"/>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1164771</xdr:colOff>
      <xdr:row>24</xdr:row>
      <xdr:rowOff>146957</xdr:rowOff>
    </xdr:from>
    <xdr:to>
      <xdr:col>3</xdr:col>
      <xdr:colOff>1665514</xdr:colOff>
      <xdr:row>24</xdr:row>
      <xdr:rowOff>234043</xdr:rowOff>
    </xdr:to>
    <xdr:sp macro="" textlink="">
      <xdr:nvSpPr>
        <xdr:cNvPr id="181" name="Rectángulo: esquinas redondeadas 180">
          <a:extLst>
            <a:ext uri="{FF2B5EF4-FFF2-40B4-BE49-F238E27FC236}">
              <a16:creationId xmlns:a16="http://schemas.microsoft.com/office/drawing/2014/main" id="{00000000-0008-0000-0000-0000B5000000}"/>
            </a:ext>
          </a:extLst>
        </xdr:cNvPr>
        <xdr:cNvSpPr/>
      </xdr:nvSpPr>
      <xdr:spPr>
        <a:xfrm>
          <a:off x="6210300" y="28428043"/>
          <a:ext cx="500743" cy="87086"/>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1355272</xdr:colOff>
      <xdr:row>37</xdr:row>
      <xdr:rowOff>146957</xdr:rowOff>
    </xdr:from>
    <xdr:to>
      <xdr:col>3</xdr:col>
      <xdr:colOff>1611085</xdr:colOff>
      <xdr:row>37</xdr:row>
      <xdr:rowOff>250371</xdr:rowOff>
    </xdr:to>
    <xdr:sp macro="" textlink="">
      <xdr:nvSpPr>
        <xdr:cNvPr id="182" name="Rectángulo: esquinas redondeadas 181">
          <a:extLst>
            <a:ext uri="{FF2B5EF4-FFF2-40B4-BE49-F238E27FC236}">
              <a16:creationId xmlns:a16="http://schemas.microsoft.com/office/drawing/2014/main" id="{00000000-0008-0000-0000-0000B6000000}"/>
            </a:ext>
          </a:extLst>
        </xdr:cNvPr>
        <xdr:cNvSpPr/>
      </xdr:nvSpPr>
      <xdr:spPr>
        <a:xfrm>
          <a:off x="6400801" y="52191557"/>
          <a:ext cx="255813" cy="103414"/>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1431472</xdr:colOff>
      <xdr:row>44</xdr:row>
      <xdr:rowOff>195943</xdr:rowOff>
    </xdr:from>
    <xdr:to>
      <xdr:col>3</xdr:col>
      <xdr:colOff>1752601</xdr:colOff>
      <xdr:row>44</xdr:row>
      <xdr:rowOff>277586</xdr:rowOff>
    </xdr:to>
    <xdr:sp macro="" textlink="">
      <xdr:nvSpPr>
        <xdr:cNvPr id="183" name="Rectángulo: esquinas redondeadas 182">
          <a:extLst>
            <a:ext uri="{FF2B5EF4-FFF2-40B4-BE49-F238E27FC236}">
              <a16:creationId xmlns:a16="http://schemas.microsoft.com/office/drawing/2014/main" id="{00000000-0008-0000-0000-0000B7000000}"/>
            </a:ext>
          </a:extLst>
        </xdr:cNvPr>
        <xdr:cNvSpPr/>
      </xdr:nvSpPr>
      <xdr:spPr>
        <a:xfrm>
          <a:off x="6477001" y="63773957"/>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299357</xdr:colOff>
      <xdr:row>44</xdr:row>
      <xdr:rowOff>364671</xdr:rowOff>
    </xdr:from>
    <xdr:to>
      <xdr:col>3</xdr:col>
      <xdr:colOff>810985</xdr:colOff>
      <xdr:row>44</xdr:row>
      <xdr:rowOff>451757</xdr:rowOff>
    </xdr:to>
    <xdr:sp macro="" textlink="">
      <xdr:nvSpPr>
        <xdr:cNvPr id="184" name="Rectángulo: esquinas redondeadas 183">
          <a:extLst>
            <a:ext uri="{FF2B5EF4-FFF2-40B4-BE49-F238E27FC236}">
              <a16:creationId xmlns:a16="http://schemas.microsoft.com/office/drawing/2014/main" id="{00000000-0008-0000-0000-0000B8000000}"/>
            </a:ext>
          </a:extLst>
        </xdr:cNvPr>
        <xdr:cNvSpPr/>
      </xdr:nvSpPr>
      <xdr:spPr>
        <a:xfrm>
          <a:off x="5344886" y="63942685"/>
          <a:ext cx="511628" cy="87086"/>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342900</xdr:colOff>
      <xdr:row>48</xdr:row>
      <xdr:rowOff>244928</xdr:rowOff>
    </xdr:from>
    <xdr:to>
      <xdr:col>3</xdr:col>
      <xdr:colOff>664029</xdr:colOff>
      <xdr:row>48</xdr:row>
      <xdr:rowOff>326571</xdr:rowOff>
    </xdr:to>
    <xdr:sp macro="" textlink="">
      <xdr:nvSpPr>
        <xdr:cNvPr id="185" name="Rectángulo: esquinas redondeadas 184">
          <a:extLst>
            <a:ext uri="{FF2B5EF4-FFF2-40B4-BE49-F238E27FC236}">
              <a16:creationId xmlns:a16="http://schemas.microsoft.com/office/drawing/2014/main" id="{00000000-0008-0000-0000-0000B9000000}"/>
            </a:ext>
          </a:extLst>
        </xdr:cNvPr>
        <xdr:cNvSpPr/>
      </xdr:nvSpPr>
      <xdr:spPr>
        <a:xfrm>
          <a:off x="5388429" y="68835814"/>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707571</xdr:colOff>
      <xdr:row>48</xdr:row>
      <xdr:rowOff>250373</xdr:rowOff>
    </xdr:from>
    <xdr:to>
      <xdr:col>3</xdr:col>
      <xdr:colOff>1099457</xdr:colOff>
      <xdr:row>48</xdr:row>
      <xdr:rowOff>332015</xdr:rowOff>
    </xdr:to>
    <xdr:sp macro="" textlink="">
      <xdr:nvSpPr>
        <xdr:cNvPr id="186" name="Rectángulo: esquinas redondeadas 185">
          <a:extLst>
            <a:ext uri="{FF2B5EF4-FFF2-40B4-BE49-F238E27FC236}">
              <a16:creationId xmlns:a16="http://schemas.microsoft.com/office/drawing/2014/main" id="{00000000-0008-0000-0000-0000BA000000}"/>
            </a:ext>
          </a:extLst>
        </xdr:cNvPr>
        <xdr:cNvSpPr/>
      </xdr:nvSpPr>
      <xdr:spPr>
        <a:xfrm>
          <a:off x="5753100" y="68841259"/>
          <a:ext cx="391886" cy="81642"/>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1110342</xdr:colOff>
      <xdr:row>48</xdr:row>
      <xdr:rowOff>239486</xdr:rowOff>
    </xdr:from>
    <xdr:to>
      <xdr:col>3</xdr:col>
      <xdr:colOff>1660071</xdr:colOff>
      <xdr:row>48</xdr:row>
      <xdr:rowOff>326571</xdr:rowOff>
    </xdr:to>
    <xdr:sp macro="" textlink="">
      <xdr:nvSpPr>
        <xdr:cNvPr id="187" name="Rectángulo: esquinas redondeadas 186">
          <a:extLst>
            <a:ext uri="{FF2B5EF4-FFF2-40B4-BE49-F238E27FC236}">
              <a16:creationId xmlns:a16="http://schemas.microsoft.com/office/drawing/2014/main" id="{00000000-0008-0000-0000-0000BB000000}"/>
            </a:ext>
          </a:extLst>
        </xdr:cNvPr>
        <xdr:cNvSpPr/>
      </xdr:nvSpPr>
      <xdr:spPr>
        <a:xfrm>
          <a:off x="6155871" y="68830372"/>
          <a:ext cx="549729" cy="87085"/>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332014</xdr:colOff>
      <xdr:row>49</xdr:row>
      <xdr:rowOff>185057</xdr:rowOff>
    </xdr:from>
    <xdr:to>
      <xdr:col>3</xdr:col>
      <xdr:colOff>653143</xdr:colOff>
      <xdr:row>49</xdr:row>
      <xdr:rowOff>266700</xdr:rowOff>
    </xdr:to>
    <xdr:sp macro="" textlink="">
      <xdr:nvSpPr>
        <xdr:cNvPr id="188" name="Rectángulo: esquinas redondeadas 187">
          <a:extLst>
            <a:ext uri="{FF2B5EF4-FFF2-40B4-BE49-F238E27FC236}">
              <a16:creationId xmlns:a16="http://schemas.microsoft.com/office/drawing/2014/main" id="{00000000-0008-0000-0000-0000BC000000}"/>
            </a:ext>
          </a:extLst>
        </xdr:cNvPr>
        <xdr:cNvSpPr/>
      </xdr:nvSpPr>
      <xdr:spPr>
        <a:xfrm>
          <a:off x="5377543" y="69668571"/>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304800</xdr:colOff>
      <xdr:row>50</xdr:row>
      <xdr:rowOff>125187</xdr:rowOff>
    </xdr:from>
    <xdr:to>
      <xdr:col>3</xdr:col>
      <xdr:colOff>707571</xdr:colOff>
      <xdr:row>50</xdr:row>
      <xdr:rowOff>201387</xdr:rowOff>
    </xdr:to>
    <xdr:sp macro="" textlink="">
      <xdr:nvSpPr>
        <xdr:cNvPr id="189" name="Rectángulo: esquinas redondeadas 188">
          <a:extLst>
            <a:ext uri="{FF2B5EF4-FFF2-40B4-BE49-F238E27FC236}">
              <a16:creationId xmlns:a16="http://schemas.microsoft.com/office/drawing/2014/main" id="{00000000-0008-0000-0000-0000BD000000}"/>
            </a:ext>
          </a:extLst>
        </xdr:cNvPr>
        <xdr:cNvSpPr/>
      </xdr:nvSpPr>
      <xdr:spPr>
        <a:xfrm>
          <a:off x="5350329" y="70593858"/>
          <a:ext cx="402771" cy="76200"/>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729342</xdr:colOff>
      <xdr:row>50</xdr:row>
      <xdr:rowOff>114300</xdr:rowOff>
    </xdr:from>
    <xdr:to>
      <xdr:col>3</xdr:col>
      <xdr:colOff>1175657</xdr:colOff>
      <xdr:row>50</xdr:row>
      <xdr:rowOff>206829</xdr:rowOff>
    </xdr:to>
    <xdr:sp macro="" textlink="">
      <xdr:nvSpPr>
        <xdr:cNvPr id="190" name="Rectángulo: esquinas redondeadas 189">
          <a:extLst>
            <a:ext uri="{FF2B5EF4-FFF2-40B4-BE49-F238E27FC236}">
              <a16:creationId xmlns:a16="http://schemas.microsoft.com/office/drawing/2014/main" id="{00000000-0008-0000-0000-0000BE000000}"/>
            </a:ext>
          </a:extLst>
        </xdr:cNvPr>
        <xdr:cNvSpPr/>
      </xdr:nvSpPr>
      <xdr:spPr>
        <a:xfrm>
          <a:off x="5774871" y="70582971"/>
          <a:ext cx="446315" cy="92529"/>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1850572</xdr:colOff>
      <xdr:row>51</xdr:row>
      <xdr:rowOff>163285</xdr:rowOff>
    </xdr:from>
    <xdr:to>
      <xdr:col>3</xdr:col>
      <xdr:colOff>2318657</xdr:colOff>
      <xdr:row>51</xdr:row>
      <xdr:rowOff>244928</xdr:rowOff>
    </xdr:to>
    <xdr:sp macro="" textlink="">
      <xdr:nvSpPr>
        <xdr:cNvPr id="191" name="Rectángulo: esquinas redondeadas 190">
          <a:extLst>
            <a:ext uri="{FF2B5EF4-FFF2-40B4-BE49-F238E27FC236}">
              <a16:creationId xmlns:a16="http://schemas.microsoft.com/office/drawing/2014/main" id="{00000000-0008-0000-0000-0000BF000000}"/>
            </a:ext>
          </a:extLst>
        </xdr:cNvPr>
        <xdr:cNvSpPr/>
      </xdr:nvSpPr>
      <xdr:spPr>
        <a:xfrm>
          <a:off x="6896101" y="72368228"/>
          <a:ext cx="468085"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1349829</xdr:colOff>
      <xdr:row>54</xdr:row>
      <xdr:rowOff>266700</xdr:rowOff>
    </xdr:from>
    <xdr:to>
      <xdr:col>3</xdr:col>
      <xdr:colOff>1670958</xdr:colOff>
      <xdr:row>54</xdr:row>
      <xdr:rowOff>348343</xdr:rowOff>
    </xdr:to>
    <xdr:sp macro="" textlink="">
      <xdr:nvSpPr>
        <xdr:cNvPr id="192" name="Rectángulo: esquinas redondeadas 191">
          <a:extLst>
            <a:ext uri="{FF2B5EF4-FFF2-40B4-BE49-F238E27FC236}">
              <a16:creationId xmlns:a16="http://schemas.microsoft.com/office/drawing/2014/main" id="{00000000-0008-0000-0000-0000C0000000}"/>
            </a:ext>
          </a:extLst>
        </xdr:cNvPr>
        <xdr:cNvSpPr/>
      </xdr:nvSpPr>
      <xdr:spPr>
        <a:xfrm>
          <a:off x="6395358" y="74735871"/>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386443</xdr:colOff>
      <xdr:row>55</xdr:row>
      <xdr:rowOff>223159</xdr:rowOff>
    </xdr:from>
    <xdr:to>
      <xdr:col>3</xdr:col>
      <xdr:colOff>832757</xdr:colOff>
      <xdr:row>55</xdr:row>
      <xdr:rowOff>304801</xdr:rowOff>
    </xdr:to>
    <xdr:sp macro="" textlink="">
      <xdr:nvSpPr>
        <xdr:cNvPr id="193" name="Rectángulo: esquinas redondeadas 192">
          <a:extLst>
            <a:ext uri="{FF2B5EF4-FFF2-40B4-BE49-F238E27FC236}">
              <a16:creationId xmlns:a16="http://schemas.microsoft.com/office/drawing/2014/main" id="{00000000-0008-0000-0000-0000C1000000}"/>
            </a:ext>
          </a:extLst>
        </xdr:cNvPr>
        <xdr:cNvSpPr/>
      </xdr:nvSpPr>
      <xdr:spPr>
        <a:xfrm>
          <a:off x="5431972" y="76744288"/>
          <a:ext cx="446314" cy="81642"/>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304800</xdr:colOff>
      <xdr:row>57</xdr:row>
      <xdr:rowOff>163286</xdr:rowOff>
    </xdr:from>
    <xdr:to>
      <xdr:col>3</xdr:col>
      <xdr:colOff>625929</xdr:colOff>
      <xdr:row>57</xdr:row>
      <xdr:rowOff>244929</xdr:rowOff>
    </xdr:to>
    <xdr:sp macro="" textlink="">
      <xdr:nvSpPr>
        <xdr:cNvPr id="194" name="Rectángulo: esquinas redondeadas 193">
          <a:extLst>
            <a:ext uri="{FF2B5EF4-FFF2-40B4-BE49-F238E27FC236}">
              <a16:creationId xmlns:a16="http://schemas.microsoft.com/office/drawing/2014/main" id="{00000000-0008-0000-0000-0000C2000000}"/>
            </a:ext>
          </a:extLst>
        </xdr:cNvPr>
        <xdr:cNvSpPr/>
      </xdr:nvSpPr>
      <xdr:spPr>
        <a:xfrm>
          <a:off x="5350329" y="79803172"/>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642257</xdr:colOff>
      <xdr:row>57</xdr:row>
      <xdr:rowOff>163286</xdr:rowOff>
    </xdr:from>
    <xdr:to>
      <xdr:col>3</xdr:col>
      <xdr:colOff>1028700</xdr:colOff>
      <xdr:row>57</xdr:row>
      <xdr:rowOff>239485</xdr:rowOff>
    </xdr:to>
    <xdr:sp macro="" textlink="">
      <xdr:nvSpPr>
        <xdr:cNvPr id="195" name="Rectángulo: esquinas redondeadas 194">
          <a:extLst>
            <a:ext uri="{FF2B5EF4-FFF2-40B4-BE49-F238E27FC236}">
              <a16:creationId xmlns:a16="http://schemas.microsoft.com/office/drawing/2014/main" id="{00000000-0008-0000-0000-0000C3000000}"/>
            </a:ext>
          </a:extLst>
        </xdr:cNvPr>
        <xdr:cNvSpPr/>
      </xdr:nvSpPr>
      <xdr:spPr>
        <a:xfrm>
          <a:off x="5687786" y="79803172"/>
          <a:ext cx="386443" cy="76199"/>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304800</xdr:colOff>
      <xdr:row>58</xdr:row>
      <xdr:rowOff>266700</xdr:rowOff>
    </xdr:from>
    <xdr:to>
      <xdr:col>3</xdr:col>
      <xdr:colOff>625929</xdr:colOff>
      <xdr:row>58</xdr:row>
      <xdr:rowOff>348343</xdr:rowOff>
    </xdr:to>
    <xdr:sp macro="" textlink="">
      <xdr:nvSpPr>
        <xdr:cNvPr id="196" name="Rectángulo: esquinas redondeadas 195">
          <a:extLst>
            <a:ext uri="{FF2B5EF4-FFF2-40B4-BE49-F238E27FC236}">
              <a16:creationId xmlns:a16="http://schemas.microsoft.com/office/drawing/2014/main" id="{00000000-0008-0000-0000-0000C4000000}"/>
            </a:ext>
          </a:extLst>
        </xdr:cNvPr>
        <xdr:cNvSpPr/>
      </xdr:nvSpPr>
      <xdr:spPr>
        <a:xfrm>
          <a:off x="5350329" y="80995157"/>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631371</xdr:colOff>
      <xdr:row>58</xdr:row>
      <xdr:rowOff>266700</xdr:rowOff>
    </xdr:from>
    <xdr:to>
      <xdr:col>3</xdr:col>
      <xdr:colOff>1055914</xdr:colOff>
      <xdr:row>58</xdr:row>
      <xdr:rowOff>348343</xdr:rowOff>
    </xdr:to>
    <xdr:sp macro="" textlink="">
      <xdr:nvSpPr>
        <xdr:cNvPr id="197" name="Rectángulo: esquinas redondeadas 196">
          <a:extLst>
            <a:ext uri="{FF2B5EF4-FFF2-40B4-BE49-F238E27FC236}">
              <a16:creationId xmlns:a16="http://schemas.microsoft.com/office/drawing/2014/main" id="{00000000-0008-0000-0000-0000C5000000}"/>
            </a:ext>
          </a:extLst>
        </xdr:cNvPr>
        <xdr:cNvSpPr/>
      </xdr:nvSpPr>
      <xdr:spPr>
        <a:xfrm>
          <a:off x="5676900" y="80995157"/>
          <a:ext cx="424543"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723900</xdr:colOff>
      <xdr:row>59</xdr:row>
      <xdr:rowOff>136072</xdr:rowOff>
    </xdr:from>
    <xdr:to>
      <xdr:col>3</xdr:col>
      <xdr:colOff>1159328</xdr:colOff>
      <xdr:row>59</xdr:row>
      <xdr:rowOff>239486</xdr:rowOff>
    </xdr:to>
    <xdr:sp macro="" textlink="">
      <xdr:nvSpPr>
        <xdr:cNvPr id="198" name="Rectángulo: esquinas redondeadas 197">
          <a:extLst>
            <a:ext uri="{FF2B5EF4-FFF2-40B4-BE49-F238E27FC236}">
              <a16:creationId xmlns:a16="http://schemas.microsoft.com/office/drawing/2014/main" id="{00000000-0008-0000-0000-0000C6000000}"/>
            </a:ext>
          </a:extLst>
        </xdr:cNvPr>
        <xdr:cNvSpPr/>
      </xdr:nvSpPr>
      <xdr:spPr>
        <a:xfrm>
          <a:off x="5769429" y="81811586"/>
          <a:ext cx="435428" cy="103414"/>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299357</xdr:colOff>
      <xdr:row>60</xdr:row>
      <xdr:rowOff>277586</xdr:rowOff>
    </xdr:from>
    <xdr:to>
      <xdr:col>3</xdr:col>
      <xdr:colOff>620486</xdr:colOff>
      <xdr:row>60</xdr:row>
      <xdr:rowOff>359229</xdr:rowOff>
    </xdr:to>
    <xdr:sp macro="" textlink="">
      <xdr:nvSpPr>
        <xdr:cNvPr id="199" name="Rectángulo: esquinas redondeadas 198">
          <a:extLst>
            <a:ext uri="{FF2B5EF4-FFF2-40B4-BE49-F238E27FC236}">
              <a16:creationId xmlns:a16="http://schemas.microsoft.com/office/drawing/2014/main" id="{00000000-0008-0000-0000-0000C7000000}"/>
            </a:ext>
          </a:extLst>
        </xdr:cNvPr>
        <xdr:cNvSpPr/>
      </xdr:nvSpPr>
      <xdr:spPr>
        <a:xfrm>
          <a:off x="5344886" y="84119357"/>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631371</xdr:colOff>
      <xdr:row>60</xdr:row>
      <xdr:rowOff>261257</xdr:rowOff>
    </xdr:from>
    <xdr:to>
      <xdr:col>3</xdr:col>
      <xdr:colOff>1055914</xdr:colOff>
      <xdr:row>60</xdr:row>
      <xdr:rowOff>342900</xdr:rowOff>
    </xdr:to>
    <xdr:sp macro="" textlink="">
      <xdr:nvSpPr>
        <xdr:cNvPr id="200" name="Rectángulo: esquinas redondeadas 199">
          <a:extLst>
            <a:ext uri="{FF2B5EF4-FFF2-40B4-BE49-F238E27FC236}">
              <a16:creationId xmlns:a16="http://schemas.microsoft.com/office/drawing/2014/main" id="{00000000-0008-0000-0000-0000C8000000}"/>
            </a:ext>
          </a:extLst>
        </xdr:cNvPr>
        <xdr:cNvSpPr/>
      </xdr:nvSpPr>
      <xdr:spPr>
        <a:xfrm>
          <a:off x="5676900" y="84103028"/>
          <a:ext cx="424543"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1600200</xdr:colOff>
      <xdr:row>61</xdr:row>
      <xdr:rowOff>239487</xdr:rowOff>
    </xdr:from>
    <xdr:to>
      <xdr:col>3</xdr:col>
      <xdr:colOff>2068285</xdr:colOff>
      <xdr:row>61</xdr:row>
      <xdr:rowOff>304801</xdr:rowOff>
    </xdr:to>
    <xdr:sp macro="" textlink="">
      <xdr:nvSpPr>
        <xdr:cNvPr id="201" name="Rectángulo: esquinas redondeadas 200">
          <a:extLst>
            <a:ext uri="{FF2B5EF4-FFF2-40B4-BE49-F238E27FC236}">
              <a16:creationId xmlns:a16="http://schemas.microsoft.com/office/drawing/2014/main" id="{00000000-0008-0000-0000-0000C9000000}"/>
            </a:ext>
          </a:extLst>
        </xdr:cNvPr>
        <xdr:cNvSpPr/>
      </xdr:nvSpPr>
      <xdr:spPr>
        <a:xfrm>
          <a:off x="6645729" y="86399916"/>
          <a:ext cx="468085" cy="65314"/>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1289957</xdr:colOff>
      <xdr:row>62</xdr:row>
      <xdr:rowOff>234043</xdr:rowOff>
    </xdr:from>
    <xdr:to>
      <xdr:col>3</xdr:col>
      <xdr:colOff>1611086</xdr:colOff>
      <xdr:row>62</xdr:row>
      <xdr:rowOff>315686</xdr:rowOff>
    </xdr:to>
    <xdr:sp macro="" textlink="">
      <xdr:nvSpPr>
        <xdr:cNvPr id="202" name="Rectángulo: esquinas redondeadas 201">
          <a:extLst>
            <a:ext uri="{FF2B5EF4-FFF2-40B4-BE49-F238E27FC236}">
              <a16:creationId xmlns:a16="http://schemas.microsoft.com/office/drawing/2014/main" id="{00000000-0008-0000-0000-0000CA000000}"/>
            </a:ext>
          </a:extLst>
        </xdr:cNvPr>
        <xdr:cNvSpPr/>
      </xdr:nvSpPr>
      <xdr:spPr>
        <a:xfrm>
          <a:off x="6335486" y="88533514"/>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1246414</xdr:colOff>
      <xdr:row>64</xdr:row>
      <xdr:rowOff>239485</xdr:rowOff>
    </xdr:from>
    <xdr:to>
      <xdr:col>3</xdr:col>
      <xdr:colOff>1567543</xdr:colOff>
      <xdr:row>64</xdr:row>
      <xdr:rowOff>321128</xdr:rowOff>
    </xdr:to>
    <xdr:sp macro="" textlink="">
      <xdr:nvSpPr>
        <xdr:cNvPr id="203" name="Rectángulo: esquinas redondeadas 202">
          <a:extLst>
            <a:ext uri="{FF2B5EF4-FFF2-40B4-BE49-F238E27FC236}">
              <a16:creationId xmlns:a16="http://schemas.microsoft.com/office/drawing/2014/main" id="{00000000-0008-0000-0000-0000CB000000}"/>
            </a:ext>
          </a:extLst>
        </xdr:cNvPr>
        <xdr:cNvSpPr/>
      </xdr:nvSpPr>
      <xdr:spPr>
        <a:xfrm>
          <a:off x="6291943" y="91848214"/>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1583871</xdr:colOff>
      <xdr:row>65</xdr:row>
      <xdr:rowOff>250372</xdr:rowOff>
    </xdr:from>
    <xdr:to>
      <xdr:col>3</xdr:col>
      <xdr:colOff>2030185</xdr:colOff>
      <xdr:row>65</xdr:row>
      <xdr:rowOff>353786</xdr:rowOff>
    </xdr:to>
    <xdr:sp macro="" textlink="">
      <xdr:nvSpPr>
        <xdr:cNvPr id="204" name="Rectángulo: esquinas redondeadas 203">
          <a:extLst>
            <a:ext uri="{FF2B5EF4-FFF2-40B4-BE49-F238E27FC236}">
              <a16:creationId xmlns:a16="http://schemas.microsoft.com/office/drawing/2014/main" id="{00000000-0008-0000-0000-0000CC000000}"/>
            </a:ext>
          </a:extLst>
        </xdr:cNvPr>
        <xdr:cNvSpPr/>
      </xdr:nvSpPr>
      <xdr:spPr>
        <a:xfrm>
          <a:off x="6629400" y="93633472"/>
          <a:ext cx="446314" cy="103414"/>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1404257</xdr:colOff>
      <xdr:row>67</xdr:row>
      <xdr:rowOff>206828</xdr:rowOff>
    </xdr:from>
    <xdr:to>
      <xdr:col>3</xdr:col>
      <xdr:colOff>1872342</xdr:colOff>
      <xdr:row>67</xdr:row>
      <xdr:rowOff>321129</xdr:rowOff>
    </xdr:to>
    <xdr:sp macro="" textlink="">
      <xdr:nvSpPr>
        <xdr:cNvPr id="205" name="Rectángulo: esquinas redondeadas 204">
          <a:extLst>
            <a:ext uri="{FF2B5EF4-FFF2-40B4-BE49-F238E27FC236}">
              <a16:creationId xmlns:a16="http://schemas.microsoft.com/office/drawing/2014/main" id="{00000000-0008-0000-0000-0000CD000000}"/>
            </a:ext>
          </a:extLst>
        </xdr:cNvPr>
        <xdr:cNvSpPr/>
      </xdr:nvSpPr>
      <xdr:spPr>
        <a:xfrm>
          <a:off x="6449786" y="95489485"/>
          <a:ext cx="468085" cy="114301"/>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321128</xdr:colOff>
      <xdr:row>69</xdr:row>
      <xdr:rowOff>332015</xdr:rowOff>
    </xdr:from>
    <xdr:to>
      <xdr:col>3</xdr:col>
      <xdr:colOff>789214</xdr:colOff>
      <xdr:row>69</xdr:row>
      <xdr:rowOff>408215</xdr:rowOff>
    </xdr:to>
    <xdr:sp macro="" textlink="">
      <xdr:nvSpPr>
        <xdr:cNvPr id="206" name="Rectángulo: esquinas redondeadas 205">
          <a:extLst>
            <a:ext uri="{FF2B5EF4-FFF2-40B4-BE49-F238E27FC236}">
              <a16:creationId xmlns:a16="http://schemas.microsoft.com/office/drawing/2014/main" id="{00000000-0008-0000-0000-0000CE000000}"/>
            </a:ext>
          </a:extLst>
        </xdr:cNvPr>
        <xdr:cNvSpPr/>
      </xdr:nvSpPr>
      <xdr:spPr>
        <a:xfrm>
          <a:off x="5366657" y="99968958"/>
          <a:ext cx="468086" cy="76200"/>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849086</xdr:colOff>
      <xdr:row>72</xdr:row>
      <xdr:rowOff>206829</xdr:rowOff>
    </xdr:from>
    <xdr:to>
      <xdr:col>3</xdr:col>
      <xdr:colOff>1344385</xdr:colOff>
      <xdr:row>72</xdr:row>
      <xdr:rowOff>293915</xdr:rowOff>
    </xdr:to>
    <xdr:sp macro="" textlink="">
      <xdr:nvSpPr>
        <xdr:cNvPr id="207" name="Rectángulo: esquinas redondeadas 206">
          <a:extLst>
            <a:ext uri="{FF2B5EF4-FFF2-40B4-BE49-F238E27FC236}">
              <a16:creationId xmlns:a16="http://schemas.microsoft.com/office/drawing/2014/main" id="{00000000-0008-0000-0000-0000CF000000}"/>
            </a:ext>
          </a:extLst>
        </xdr:cNvPr>
        <xdr:cNvSpPr/>
      </xdr:nvSpPr>
      <xdr:spPr>
        <a:xfrm>
          <a:off x="5894615" y="108590443"/>
          <a:ext cx="495299" cy="87086"/>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1850571</xdr:colOff>
      <xdr:row>74</xdr:row>
      <xdr:rowOff>136071</xdr:rowOff>
    </xdr:from>
    <xdr:to>
      <xdr:col>3</xdr:col>
      <xdr:colOff>2171700</xdr:colOff>
      <xdr:row>74</xdr:row>
      <xdr:rowOff>217714</xdr:rowOff>
    </xdr:to>
    <xdr:sp macro="" textlink="">
      <xdr:nvSpPr>
        <xdr:cNvPr id="208" name="Rectángulo: esquinas redondeadas 207">
          <a:extLst>
            <a:ext uri="{FF2B5EF4-FFF2-40B4-BE49-F238E27FC236}">
              <a16:creationId xmlns:a16="http://schemas.microsoft.com/office/drawing/2014/main" id="{00000000-0008-0000-0000-0000D0000000}"/>
            </a:ext>
          </a:extLst>
        </xdr:cNvPr>
        <xdr:cNvSpPr/>
      </xdr:nvSpPr>
      <xdr:spPr>
        <a:xfrm>
          <a:off x="6896100" y="112318800"/>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1790700</xdr:colOff>
      <xdr:row>75</xdr:row>
      <xdr:rowOff>130628</xdr:rowOff>
    </xdr:from>
    <xdr:to>
      <xdr:col>3</xdr:col>
      <xdr:colOff>2111829</xdr:colOff>
      <xdr:row>75</xdr:row>
      <xdr:rowOff>212271</xdr:rowOff>
    </xdr:to>
    <xdr:sp macro="" textlink="">
      <xdr:nvSpPr>
        <xdr:cNvPr id="209" name="Rectángulo: esquinas redondeadas 208">
          <a:extLst>
            <a:ext uri="{FF2B5EF4-FFF2-40B4-BE49-F238E27FC236}">
              <a16:creationId xmlns:a16="http://schemas.microsoft.com/office/drawing/2014/main" id="{00000000-0008-0000-0000-0000D1000000}"/>
            </a:ext>
          </a:extLst>
        </xdr:cNvPr>
        <xdr:cNvSpPr/>
      </xdr:nvSpPr>
      <xdr:spPr>
        <a:xfrm>
          <a:off x="6836229" y="113586985"/>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1834243</xdr:colOff>
      <xdr:row>76</xdr:row>
      <xdr:rowOff>130629</xdr:rowOff>
    </xdr:from>
    <xdr:to>
      <xdr:col>3</xdr:col>
      <xdr:colOff>2155372</xdr:colOff>
      <xdr:row>76</xdr:row>
      <xdr:rowOff>212272</xdr:rowOff>
    </xdr:to>
    <xdr:sp macro="" textlink="">
      <xdr:nvSpPr>
        <xdr:cNvPr id="210" name="Rectángulo: esquinas redondeadas 209">
          <a:extLst>
            <a:ext uri="{FF2B5EF4-FFF2-40B4-BE49-F238E27FC236}">
              <a16:creationId xmlns:a16="http://schemas.microsoft.com/office/drawing/2014/main" id="{00000000-0008-0000-0000-0000D2000000}"/>
            </a:ext>
          </a:extLst>
        </xdr:cNvPr>
        <xdr:cNvSpPr/>
      </xdr:nvSpPr>
      <xdr:spPr>
        <a:xfrm>
          <a:off x="6879772" y="114599358"/>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1137557</xdr:colOff>
      <xdr:row>78</xdr:row>
      <xdr:rowOff>157843</xdr:rowOff>
    </xdr:from>
    <xdr:to>
      <xdr:col>3</xdr:col>
      <xdr:colOff>1458686</xdr:colOff>
      <xdr:row>78</xdr:row>
      <xdr:rowOff>239486</xdr:rowOff>
    </xdr:to>
    <xdr:sp macro="" textlink="">
      <xdr:nvSpPr>
        <xdr:cNvPr id="211" name="Rectángulo: esquinas redondeadas 210">
          <a:extLst>
            <a:ext uri="{FF2B5EF4-FFF2-40B4-BE49-F238E27FC236}">
              <a16:creationId xmlns:a16="http://schemas.microsoft.com/office/drawing/2014/main" id="{00000000-0008-0000-0000-0000D3000000}"/>
            </a:ext>
          </a:extLst>
        </xdr:cNvPr>
        <xdr:cNvSpPr/>
      </xdr:nvSpPr>
      <xdr:spPr>
        <a:xfrm>
          <a:off x="6183086" y="118012029"/>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304800</xdr:colOff>
      <xdr:row>78</xdr:row>
      <xdr:rowOff>152400</xdr:rowOff>
    </xdr:from>
    <xdr:to>
      <xdr:col>3</xdr:col>
      <xdr:colOff>751114</xdr:colOff>
      <xdr:row>78</xdr:row>
      <xdr:rowOff>234043</xdr:rowOff>
    </xdr:to>
    <xdr:sp macro="" textlink="">
      <xdr:nvSpPr>
        <xdr:cNvPr id="212" name="Rectángulo: esquinas redondeadas 211">
          <a:extLst>
            <a:ext uri="{FF2B5EF4-FFF2-40B4-BE49-F238E27FC236}">
              <a16:creationId xmlns:a16="http://schemas.microsoft.com/office/drawing/2014/main" id="{00000000-0008-0000-0000-0000D4000000}"/>
            </a:ext>
          </a:extLst>
        </xdr:cNvPr>
        <xdr:cNvSpPr/>
      </xdr:nvSpPr>
      <xdr:spPr>
        <a:xfrm>
          <a:off x="5350329" y="118006586"/>
          <a:ext cx="446314"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2111829</xdr:colOff>
      <xdr:row>79</xdr:row>
      <xdr:rowOff>168729</xdr:rowOff>
    </xdr:from>
    <xdr:to>
      <xdr:col>3</xdr:col>
      <xdr:colOff>2432958</xdr:colOff>
      <xdr:row>79</xdr:row>
      <xdr:rowOff>250372</xdr:rowOff>
    </xdr:to>
    <xdr:sp macro="" textlink="">
      <xdr:nvSpPr>
        <xdr:cNvPr id="213" name="Rectángulo: esquinas redondeadas 212">
          <a:extLst>
            <a:ext uri="{FF2B5EF4-FFF2-40B4-BE49-F238E27FC236}">
              <a16:creationId xmlns:a16="http://schemas.microsoft.com/office/drawing/2014/main" id="{00000000-0008-0000-0000-0000D5000000}"/>
            </a:ext>
          </a:extLst>
        </xdr:cNvPr>
        <xdr:cNvSpPr/>
      </xdr:nvSpPr>
      <xdr:spPr>
        <a:xfrm>
          <a:off x="7157358" y="119911586"/>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1496786</xdr:colOff>
      <xdr:row>80</xdr:row>
      <xdr:rowOff>234043</xdr:rowOff>
    </xdr:from>
    <xdr:to>
      <xdr:col>3</xdr:col>
      <xdr:colOff>1817915</xdr:colOff>
      <xdr:row>80</xdr:row>
      <xdr:rowOff>315686</xdr:rowOff>
    </xdr:to>
    <xdr:sp macro="" textlink="">
      <xdr:nvSpPr>
        <xdr:cNvPr id="214" name="Rectángulo: esquinas redondeadas 213">
          <a:extLst>
            <a:ext uri="{FF2B5EF4-FFF2-40B4-BE49-F238E27FC236}">
              <a16:creationId xmlns:a16="http://schemas.microsoft.com/office/drawing/2014/main" id="{00000000-0008-0000-0000-0000D6000000}"/>
            </a:ext>
          </a:extLst>
        </xdr:cNvPr>
        <xdr:cNvSpPr/>
      </xdr:nvSpPr>
      <xdr:spPr>
        <a:xfrm>
          <a:off x="6542315" y="121103572"/>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1012371</xdr:colOff>
      <xdr:row>81</xdr:row>
      <xdr:rowOff>212271</xdr:rowOff>
    </xdr:from>
    <xdr:to>
      <xdr:col>3</xdr:col>
      <xdr:colOff>1333500</xdr:colOff>
      <xdr:row>81</xdr:row>
      <xdr:rowOff>293914</xdr:rowOff>
    </xdr:to>
    <xdr:sp macro="" textlink="">
      <xdr:nvSpPr>
        <xdr:cNvPr id="215" name="Rectángulo: esquinas redondeadas 214">
          <a:extLst>
            <a:ext uri="{FF2B5EF4-FFF2-40B4-BE49-F238E27FC236}">
              <a16:creationId xmlns:a16="http://schemas.microsoft.com/office/drawing/2014/main" id="{00000000-0008-0000-0000-0000D7000000}"/>
            </a:ext>
          </a:extLst>
        </xdr:cNvPr>
        <xdr:cNvSpPr/>
      </xdr:nvSpPr>
      <xdr:spPr>
        <a:xfrm>
          <a:off x="6057900" y="123199071"/>
          <a:ext cx="321129" cy="81643"/>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1670957</xdr:colOff>
      <xdr:row>82</xdr:row>
      <xdr:rowOff>108858</xdr:rowOff>
    </xdr:from>
    <xdr:to>
      <xdr:col>3</xdr:col>
      <xdr:colOff>2160814</xdr:colOff>
      <xdr:row>82</xdr:row>
      <xdr:rowOff>195943</xdr:rowOff>
    </xdr:to>
    <xdr:sp macro="" textlink="">
      <xdr:nvSpPr>
        <xdr:cNvPr id="216" name="Rectángulo: esquinas redondeadas 215">
          <a:extLst>
            <a:ext uri="{FF2B5EF4-FFF2-40B4-BE49-F238E27FC236}">
              <a16:creationId xmlns:a16="http://schemas.microsoft.com/office/drawing/2014/main" id="{00000000-0008-0000-0000-0000D8000000}"/>
            </a:ext>
          </a:extLst>
        </xdr:cNvPr>
        <xdr:cNvSpPr/>
      </xdr:nvSpPr>
      <xdr:spPr>
        <a:xfrm>
          <a:off x="6716486" y="124162458"/>
          <a:ext cx="489857" cy="87085"/>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1213757</xdr:colOff>
      <xdr:row>85</xdr:row>
      <xdr:rowOff>217714</xdr:rowOff>
    </xdr:from>
    <xdr:to>
      <xdr:col>3</xdr:col>
      <xdr:colOff>1670957</xdr:colOff>
      <xdr:row>85</xdr:row>
      <xdr:rowOff>315686</xdr:rowOff>
    </xdr:to>
    <xdr:sp macro="" textlink="">
      <xdr:nvSpPr>
        <xdr:cNvPr id="217" name="Rectángulo: esquinas redondeadas 216">
          <a:extLst>
            <a:ext uri="{FF2B5EF4-FFF2-40B4-BE49-F238E27FC236}">
              <a16:creationId xmlns:a16="http://schemas.microsoft.com/office/drawing/2014/main" id="{00000000-0008-0000-0000-0000D9000000}"/>
            </a:ext>
          </a:extLst>
        </xdr:cNvPr>
        <xdr:cNvSpPr/>
      </xdr:nvSpPr>
      <xdr:spPr>
        <a:xfrm>
          <a:off x="6259286" y="127112485"/>
          <a:ext cx="457200" cy="97972"/>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522514</xdr:colOff>
      <xdr:row>86</xdr:row>
      <xdr:rowOff>217715</xdr:rowOff>
    </xdr:from>
    <xdr:to>
      <xdr:col>3</xdr:col>
      <xdr:colOff>936171</xdr:colOff>
      <xdr:row>86</xdr:row>
      <xdr:rowOff>304800</xdr:rowOff>
    </xdr:to>
    <xdr:sp macro="" textlink="">
      <xdr:nvSpPr>
        <xdr:cNvPr id="218" name="Rectángulo: esquinas redondeadas 217">
          <a:extLst>
            <a:ext uri="{FF2B5EF4-FFF2-40B4-BE49-F238E27FC236}">
              <a16:creationId xmlns:a16="http://schemas.microsoft.com/office/drawing/2014/main" id="{00000000-0008-0000-0000-0000DA000000}"/>
            </a:ext>
          </a:extLst>
        </xdr:cNvPr>
        <xdr:cNvSpPr/>
      </xdr:nvSpPr>
      <xdr:spPr>
        <a:xfrm>
          <a:off x="5568043" y="128070429"/>
          <a:ext cx="413657" cy="87085"/>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457200</xdr:colOff>
      <xdr:row>90</xdr:row>
      <xdr:rowOff>244928</xdr:rowOff>
    </xdr:from>
    <xdr:to>
      <xdr:col>3</xdr:col>
      <xdr:colOff>1001485</xdr:colOff>
      <xdr:row>90</xdr:row>
      <xdr:rowOff>337457</xdr:rowOff>
    </xdr:to>
    <xdr:sp macro="" textlink="">
      <xdr:nvSpPr>
        <xdr:cNvPr id="219" name="Rectángulo: esquinas redondeadas 218">
          <a:extLst>
            <a:ext uri="{FF2B5EF4-FFF2-40B4-BE49-F238E27FC236}">
              <a16:creationId xmlns:a16="http://schemas.microsoft.com/office/drawing/2014/main" id="{00000000-0008-0000-0000-0000DB000000}"/>
            </a:ext>
          </a:extLst>
        </xdr:cNvPr>
        <xdr:cNvSpPr/>
      </xdr:nvSpPr>
      <xdr:spPr>
        <a:xfrm>
          <a:off x="5502729" y="133050642"/>
          <a:ext cx="544285" cy="92529"/>
        </a:xfrm>
        <a:prstGeom prst="roundRect">
          <a:avLst/>
        </a:prstGeom>
        <a:solidFill>
          <a:srgbClr val="6600FF">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313267</xdr:colOff>
      <xdr:row>60</xdr:row>
      <xdr:rowOff>160866</xdr:rowOff>
    </xdr:from>
    <xdr:to>
      <xdr:col>3</xdr:col>
      <xdr:colOff>990600</xdr:colOff>
      <xdr:row>60</xdr:row>
      <xdr:rowOff>245533</xdr:rowOff>
    </xdr:to>
    <xdr:sp macro="" textlink="">
      <xdr:nvSpPr>
        <xdr:cNvPr id="220" name="Rectángulo: esquinas redondeadas 219">
          <a:extLst>
            <a:ext uri="{FF2B5EF4-FFF2-40B4-BE49-F238E27FC236}">
              <a16:creationId xmlns:a16="http://schemas.microsoft.com/office/drawing/2014/main" id="{00000000-0008-0000-0000-0000DC000000}"/>
            </a:ext>
          </a:extLst>
        </xdr:cNvPr>
        <xdr:cNvSpPr/>
      </xdr:nvSpPr>
      <xdr:spPr>
        <a:xfrm>
          <a:off x="5359400" y="84260266"/>
          <a:ext cx="677333" cy="84667"/>
        </a:xfrm>
        <a:prstGeom prst="roundRect">
          <a:avLst/>
        </a:prstGeom>
        <a:solidFill>
          <a:srgbClr val="00FF00">
            <a:alpha val="29804"/>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313268</xdr:colOff>
      <xdr:row>58</xdr:row>
      <xdr:rowOff>152400</xdr:rowOff>
    </xdr:from>
    <xdr:to>
      <xdr:col>3</xdr:col>
      <xdr:colOff>1066802</xdr:colOff>
      <xdr:row>58</xdr:row>
      <xdr:rowOff>262466</xdr:rowOff>
    </xdr:to>
    <xdr:sp macro="" textlink="">
      <xdr:nvSpPr>
        <xdr:cNvPr id="221" name="Rectángulo: esquinas redondeadas 220">
          <a:extLst>
            <a:ext uri="{FF2B5EF4-FFF2-40B4-BE49-F238E27FC236}">
              <a16:creationId xmlns:a16="http://schemas.microsoft.com/office/drawing/2014/main" id="{00000000-0008-0000-0000-0000DD000000}"/>
            </a:ext>
          </a:extLst>
        </xdr:cNvPr>
        <xdr:cNvSpPr/>
      </xdr:nvSpPr>
      <xdr:spPr>
        <a:xfrm>
          <a:off x="5359401" y="81136067"/>
          <a:ext cx="753534" cy="110066"/>
        </a:xfrm>
        <a:prstGeom prst="roundRect">
          <a:avLst/>
        </a:prstGeom>
        <a:solidFill>
          <a:srgbClr val="00FF00">
            <a:alpha val="29804"/>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304801</xdr:colOff>
      <xdr:row>48</xdr:row>
      <xdr:rowOff>133928</xdr:rowOff>
    </xdr:from>
    <xdr:to>
      <xdr:col>3</xdr:col>
      <xdr:colOff>1109134</xdr:colOff>
      <xdr:row>48</xdr:row>
      <xdr:rowOff>210128</xdr:rowOff>
    </xdr:to>
    <xdr:sp macro="" textlink="">
      <xdr:nvSpPr>
        <xdr:cNvPr id="222" name="Rectángulo: esquinas redondeadas 221">
          <a:extLst>
            <a:ext uri="{FF2B5EF4-FFF2-40B4-BE49-F238E27FC236}">
              <a16:creationId xmlns:a16="http://schemas.microsoft.com/office/drawing/2014/main" id="{00000000-0008-0000-0000-0000DE000000}"/>
            </a:ext>
          </a:extLst>
        </xdr:cNvPr>
        <xdr:cNvSpPr/>
      </xdr:nvSpPr>
      <xdr:spPr>
        <a:xfrm>
          <a:off x="5347856" y="68762419"/>
          <a:ext cx="804333" cy="76200"/>
        </a:xfrm>
        <a:prstGeom prst="roundRect">
          <a:avLst/>
        </a:prstGeom>
        <a:solidFill>
          <a:srgbClr val="00FF00">
            <a:alpha val="29804"/>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277090</xdr:colOff>
      <xdr:row>46</xdr:row>
      <xdr:rowOff>976745</xdr:rowOff>
    </xdr:from>
    <xdr:to>
      <xdr:col>3</xdr:col>
      <xdr:colOff>803563</xdr:colOff>
      <xdr:row>46</xdr:row>
      <xdr:rowOff>1094508</xdr:rowOff>
    </xdr:to>
    <xdr:sp macro="" textlink="">
      <xdr:nvSpPr>
        <xdr:cNvPr id="223" name="Rectángulo: esquinas redondeadas 222">
          <a:extLst>
            <a:ext uri="{FF2B5EF4-FFF2-40B4-BE49-F238E27FC236}">
              <a16:creationId xmlns:a16="http://schemas.microsoft.com/office/drawing/2014/main" id="{00000000-0008-0000-0000-0000DF000000}"/>
            </a:ext>
          </a:extLst>
        </xdr:cNvPr>
        <xdr:cNvSpPr/>
      </xdr:nvSpPr>
      <xdr:spPr>
        <a:xfrm>
          <a:off x="5320145" y="67804145"/>
          <a:ext cx="526473" cy="117763"/>
        </a:xfrm>
        <a:prstGeom prst="roundRect">
          <a:avLst/>
        </a:prstGeom>
        <a:noFill/>
        <a:ln>
          <a:solidFill>
            <a:srgbClr val="00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6682</xdr:colOff>
      <xdr:row>117</xdr:row>
      <xdr:rowOff>36093</xdr:rowOff>
    </xdr:from>
    <xdr:to>
      <xdr:col>17</xdr:col>
      <xdr:colOff>2266950</xdr:colOff>
      <xdr:row>140</xdr:row>
      <xdr:rowOff>185057</xdr:rowOff>
    </xdr:to>
    <xdr:graphicFrame macro="">
      <xdr:nvGraphicFramePr>
        <xdr:cNvPr id="225" name="Gráfico 224">
          <a:extLst>
            <a:ext uri="{FF2B5EF4-FFF2-40B4-BE49-F238E27FC236}">
              <a16:creationId xmlns:a16="http://schemas.microsoft.com/office/drawing/2014/main" id="{00000000-0008-0000-0000-0000E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0"/>
        </a:graphicData>
      </a:graphic>
    </xdr:graphicFrame>
    <xdr:clientData/>
  </xdr:twoCellAnchor>
  <xdr:twoCellAnchor>
    <xdr:from>
      <xdr:col>7</xdr:col>
      <xdr:colOff>4074</xdr:colOff>
      <xdr:row>2</xdr:row>
      <xdr:rowOff>2722</xdr:rowOff>
    </xdr:from>
    <xdr:to>
      <xdr:col>7</xdr:col>
      <xdr:colOff>47498</xdr:colOff>
      <xdr:row>3</xdr:row>
      <xdr:rowOff>1971</xdr:rowOff>
    </xdr:to>
    <xdr:sp macro="" textlink="">
      <xdr:nvSpPr>
        <xdr:cNvPr id="251" name="Rectángulo 250">
          <a:extLst>
            <a:ext uri="{FF2B5EF4-FFF2-40B4-BE49-F238E27FC236}">
              <a16:creationId xmlns:a16="http://schemas.microsoft.com/office/drawing/2014/main" id="{00000000-0008-0000-0000-0000FB000000}"/>
            </a:ext>
          </a:extLst>
        </xdr:cNvPr>
        <xdr:cNvSpPr/>
      </xdr:nvSpPr>
      <xdr:spPr>
        <a:xfrm>
          <a:off x="10710987" y="403469"/>
          <a:ext cx="43424" cy="199622"/>
        </a:xfrm>
        <a:prstGeom prst="rect">
          <a:avLst/>
        </a:prstGeom>
        <a:solidFill>
          <a:srgbClr val="FFFF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971</xdr:colOff>
      <xdr:row>3</xdr:row>
      <xdr:rowOff>43</xdr:rowOff>
    </xdr:from>
    <xdr:to>
      <xdr:col>7</xdr:col>
      <xdr:colOff>51572</xdr:colOff>
      <xdr:row>4</xdr:row>
      <xdr:rowOff>2721</xdr:rowOff>
    </xdr:to>
    <xdr:sp macro="" textlink="">
      <xdr:nvSpPr>
        <xdr:cNvPr id="252" name="Rectángulo 251">
          <a:extLst>
            <a:ext uri="{FF2B5EF4-FFF2-40B4-BE49-F238E27FC236}">
              <a16:creationId xmlns:a16="http://schemas.microsoft.com/office/drawing/2014/main" id="{00000000-0008-0000-0000-0000FC000000}"/>
            </a:ext>
          </a:extLst>
        </xdr:cNvPr>
        <xdr:cNvSpPr/>
      </xdr:nvSpPr>
      <xdr:spPr>
        <a:xfrm>
          <a:off x="6982796" y="1009693"/>
          <a:ext cx="50601" cy="717053"/>
        </a:xfrm>
        <a:prstGeom prst="rect">
          <a:avLst/>
        </a:prstGeom>
        <a:solidFill>
          <a:srgbClr val="7030A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7205</xdr:colOff>
      <xdr:row>4</xdr:row>
      <xdr:rowOff>9899</xdr:rowOff>
    </xdr:from>
    <xdr:to>
      <xdr:col>7</xdr:col>
      <xdr:colOff>55000</xdr:colOff>
      <xdr:row>6</xdr:row>
      <xdr:rowOff>221</xdr:rowOff>
    </xdr:to>
    <xdr:sp macro="" textlink="">
      <xdr:nvSpPr>
        <xdr:cNvPr id="253" name="Rectángulo 252">
          <a:extLst>
            <a:ext uri="{FF2B5EF4-FFF2-40B4-BE49-F238E27FC236}">
              <a16:creationId xmlns:a16="http://schemas.microsoft.com/office/drawing/2014/main" id="{00000000-0008-0000-0000-0000FD000000}"/>
            </a:ext>
          </a:extLst>
        </xdr:cNvPr>
        <xdr:cNvSpPr/>
      </xdr:nvSpPr>
      <xdr:spPr>
        <a:xfrm>
          <a:off x="10714326" y="1855368"/>
          <a:ext cx="47795" cy="636661"/>
        </a:xfrm>
        <a:prstGeom prst="rect">
          <a:avLst/>
        </a:prstGeom>
        <a:solidFill>
          <a:srgbClr val="00FF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10</xdr:col>
      <xdr:colOff>15155</xdr:colOff>
      <xdr:row>2</xdr:row>
      <xdr:rowOff>4763</xdr:rowOff>
    </xdr:from>
    <xdr:to>
      <xdr:col>10</xdr:col>
      <xdr:colOff>60874</xdr:colOff>
      <xdr:row>2</xdr:row>
      <xdr:rowOff>709613</xdr:rowOff>
    </xdr:to>
    <xdr:sp macro="" textlink="">
      <xdr:nvSpPr>
        <xdr:cNvPr id="254" name="Rectángulo 253">
          <a:extLst>
            <a:ext uri="{FF2B5EF4-FFF2-40B4-BE49-F238E27FC236}">
              <a16:creationId xmlns:a16="http://schemas.microsoft.com/office/drawing/2014/main" id="{00000000-0008-0000-0000-0000FE000000}"/>
            </a:ext>
          </a:extLst>
        </xdr:cNvPr>
        <xdr:cNvSpPr/>
      </xdr:nvSpPr>
      <xdr:spPr>
        <a:xfrm>
          <a:off x="10759355" y="404813"/>
          <a:ext cx="45719" cy="600075"/>
        </a:xfrm>
        <a:prstGeom prst="rect">
          <a:avLst/>
        </a:prstGeom>
        <a:noFill/>
        <a:ln w="19050">
          <a:solidFill>
            <a:srgbClr val="00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1283</xdr:colOff>
      <xdr:row>8</xdr:row>
      <xdr:rowOff>184631</xdr:rowOff>
    </xdr:from>
    <xdr:to>
      <xdr:col>6</xdr:col>
      <xdr:colOff>74146</xdr:colOff>
      <xdr:row>9</xdr:row>
      <xdr:rowOff>68957</xdr:rowOff>
    </xdr:to>
    <xdr:sp macro="" textlink="">
      <xdr:nvSpPr>
        <xdr:cNvPr id="255" name="Rectángulo 254">
          <a:extLst>
            <a:ext uri="{FF2B5EF4-FFF2-40B4-BE49-F238E27FC236}">
              <a16:creationId xmlns:a16="http://schemas.microsoft.com/office/drawing/2014/main" id="{00000000-0008-0000-0000-0000FF000000}"/>
            </a:ext>
          </a:extLst>
        </xdr:cNvPr>
        <xdr:cNvSpPr/>
      </xdr:nvSpPr>
      <xdr:spPr>
        <a:xfrm rot="5400000" flipH="1">
          <a:off x="5063381" y="3464037"/>
          <a:ext cx="83952" cy="9826007"/>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10</xdr:col>
      <xdr:colOff>7242</xdr:colOff>
      <xdr:row>3</xdr:row>
      <xdr:rowOff>7782</xdr:rowOff>
    </xdr:from>
    <xdr:to>
      <xdr:col>10</xdr:col>
      <xdr:colOff>69686</xdr:colOff>
      <xdr:row>4</xdr:row>
      <xdr:rowOff>1668</xdr:rowOff>
    </xdr:to>
    <xdr:sp macro="" textlink="">
      <xdr:nvSpPr>
        <xdr:cNvPr id="256" name="Rectángulo 255">
          <a:extLst>
            <a:ext uri="{FF2B5EF4-FFF2-40B4-BE49-F238E27FC236}">
              <a16:creationId xmlns:a16="http://schemas.microsoft.com/office/drawing/2014/main" id="{00000000-0008-0000-0000-000000010000}"/>
            </a:ext>
          </a:extLst>
        </xdr:cNvPr>
        <xdr:cNvSpPr/>
      </xdr:nvSpPr>
      <xdr:spPr>
        <a:xfrm>
          <a:off x="10751442" y="1017432"/>
          <a:ext cx="62444" cy="708261"/>
        </a:xfrm>
        <a:prstGeom prst="rect">
          <a:avLst/>
        </a:prstGeom>
        <a:solidFill>
          <a:srgbClr val="FF33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solidFill>
              <a:srgbClr val="FF0000"/>
            </a:solidFill>
          </a:endParaRPr>
        </a:p>
      </xdr:txBody>
    </xdr:sp>
    <xdr:clientData/>
  </xdr:twoCellAnchor>
  <xdr:twoCellAnchor>
    <xdr:from>
      <xdr:col>7</xdr:col>
      <xdr:colOff>8505</xdr:colOff>
      <xdr:row>5</xdr:row>
      <xdr:rowOff>292131</xdr:rowOff>
    </xdr:from>
    <xdr:to>
      <xdr:col>10</xdr:col>
      <xdr:colOff>34019</xdr:colOff>
      <xdr:row>6</xdr:row>
      <xdr:rowOff>79865</xdr:rowOff>
    </xdr:to>
    <xdr:sp macro="" textlink="">
      <xdr:nvSpPr>
        <xdr:cNvPr id="257" name="Rectángulo 256">
          <a:extLst>
            <a:ext uri="{FF2B5EF4-FFF2-40B4-BE49-F238E27FC236}">
              <a16:creationId xmlns:a16="http://schemas.microsoft.com/office/drawing/2014/main" id="{00000000-0008-0000-0000-000001010000}"/>
            </a:ext>
          </a:extLst>
        </xdr:cNvPr>
        <xdr:cNvSpPr/>
      </xdr:nvSpPr>
      <xdr:spPr>
        <a:xfrm rot="5400000" flipH="1">
          <a:off x="12182473" y="1002427"/>
          <a:ext cx="102399" cy="3036094"/>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5</xdr:col>
      <xdr:colOff>996457</xdr:colOff>
      <xdr:row>0</xdr:row>
      <xdr:rowOff>194829</xdr:rowOff>
    </xdr:from>
    <xdr:to>
      <xdr:col>6</xdr:col>
      <xdr:colOff>81923</xdr:colOff>
      <xdr:row>9</xdr:row>
      <xdr:rowOff>58918</xdr:rowOff>
    </xdr:to>
    <xdr:sp macro="" textlink="">
      <xdr:nvSpPr>
        <xdr:cNvPr id="258" name="Rectángulo 257">
          <a:extLst>
            <a:ext uri="{FF2B5EF4-FFF2-40B4-BE49-F238E27FC236}">
              <a16:creationId xmlns:a16="http://schemas.microsoft.com/office/drawing/2014/main" id="{00000000-0008-0000-0000-000002010000}"/>
            </a:ext>
          </a:extLst>
        </xdr:cNvPr>
        <xdr:cNvSpPr/>
      </xdr:nvSpPr>
      <xdr:spPr>
        <a:xfrm flipH="1">
          <a:off x="9923241" y="194829"/>
          <a:ext cx="104757" cy="822169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14</xdr:col>
      <xdr:colOff>892266</xdr:colOff>
      <xdr:row>1</xdr:row>
      <xdr:rowOff>2886</xdr:rowOff>
    </xdr:from>
    <xdr:to>
      <xdr:col>15</xdr:col>
      <xdr:colOff>64963</xdr:colOff>
      <xdr:row>4</xdr:row>
      <xdr:rowOff>49871</xdr:rowOff>
    </xdr:to>
    <xdr:sp macro="" textlink="">
      <xdr:nvSpPr>
        <xdr:cNvPr id="259" name="Rectángulo 258">
          <a:extLst>
            <a:ext uri="{FF2B5EF4-FFF2-40B4-BE49-F238E27FC236}">
              <a16:creationId xmlns:a16="http://schemas.microsoft.com/office/drawing/2014/main" id="{00000000-0008-0000-0000-000003010000}"/>
            </a:ext>
          </a:extLst>
        </xdr:cNvPr>
        <xdr:cNvSpPr/>
      </xdr:nvSpPr>
      <xdr:spPr>
        <a:xfrm flipH="1">
          <a:off x="16359052" y="206993"/>
          <a:ext cx="91179" cy="1691182"/>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l"/>
          <a:endParaRPr lang="es-CO" sz="1100"/>
        </a:p>
      </xdr:txBody>
    </xdr:sp>
    <xdr:clientData/>
  </xdr:twoCellAnchor>
  <xdr:twoCellAnchor>
    <xdr:from>
      <xdr:col>10</xdr:col>
      <xdr:colOff>33468</xdr:colOff>
      <xdr:row>3</xdr:row>
      <xdr:rowOff>803640</xdr:rowOff>
    </xdr:from>
    <xdr:to>
      <xdr:col>15</xdr:col>
      <xdr:colOff>76644</xdr:colOff>
      <xdr:row>4</xdr:row>
      <xdr:rowOff>68286</xdr:rowOff>
    </xdr:to>
    <xdr:sp macro="" textlink="">
      <xdr:nvSpPr>
        <xdr:cNvPr id="260" name="Rectángulo 259">
          <a:extLst>
            <a:ext uri="{FF2B5EF4-FFF2-40B4-BE49-F238E27FC236}">
              <a16:creationId xmlns:a16="http://schemas.microsoft.com/office/drawing/2014/main" id="{00000000-0008-0000-0000-000004010000}"/>
            </a:ext>
          </a:extLst>
        </xdr:cNvPr>
        <xdr:cNvSpPr/>
      </xdr:nvSpPr>
      <xdr:spPr>
        <a:xfrm rot="5400000" flipH="1">
          <a:off x="14353045" y="-192276"/>
          <a:ext cx="81075" cy="4136658"/>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1145465</xdr:colOff>
      <xdr:row>3</xdr:row>
      <xdr:rowOff>791178</xdr:rowOff>
    </xdr:from>
    <xdr:to>
      <xdr:col>10</xdr:col>
      <xdr:colOff>104594</xdr:colOff>
      <xdr:row>6</xdr:row>
      <xdr:rowOff>54051</xdr:rowOff>
    </xdr:to>
    <xdr:sp macro="" textlink="">
      <xdr:nvSpPr>
        <xdr:cNvPr id="261" name="Rectángulo 260">
          <a:extLst>
            <a:ext uri="{FF2B5EF4-FFF2-40B4-BE49-F238E27FC236}">
              <a16:creationId xmlns:a16="http://schemas.microsoft.com/office/drawing/2014/main" id="{00000000-0008-0000-0000-000005010000}"/>
            </a:ext>
          </a:extLst>
        </xdr:cNvPr>
        <xdr:cNvSpPr/>
      </xdr:nvSpPr>
      <xdr:spPr>
        <a:xfrm flipH="1">
          <a:off x="12269304" y="1823053"/>
          <a:ext cx="127076" cy="725641"/>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l"/>
          <a:endParaRPr lang="es-CO" sz="1100"/>
        </a:p>
      </xdr:txBody>
    </xdr:sp>
    <xdr:clientData/>
  </xdr:twoCellAnchor>
  <xdr:twoCellAnchor>
    <xdr:from>
      <xdr:col>0</xdr:col>
      <xdr:colOff>180780</xdr:colOff>
      <xdr:row>93</xdr:row>
      <xdr:rowOff>376163</xdr:rowOff>
    </xdr:from>
    <xdr:to>
      <xdr:col>17</xdr:col>
      <xdr:colOff>59364</xdr:colOff>
      <xdr:row>94</xdr:row>
      <xdr:rowOff>75619</xdr:rowOff>
    </xdr:to>
    <xdr:sp macro="" textlink="">
      <xdr:nvSpPr>
        <xdr:cNvPr id="262" name="Rectángulo 261">
          <a:extLst>
            <a:ext uri="{FF2B5EF4-FFF2-40B4-BE49-F238E27FC236}">
              <a16:creationId xmlns:a16="http://schemas.microsoft.com/office/drawing/2014/main" id="{00000000-0008-0000-0000-000006010000}"/>
            </a:ext>
          </a:extLst>
        </xdr:cNvPr>
        <xdr:cNvSpPr/>
      </xdr:nvSpPr>
      <xdr:spPr>
        <a:xfrm rot="5400000" flipH="1">
          <a:off x="9381460" y="130467269"/>
          <a:ext cx="96331" cy="18497691"/>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16</xdr:col>
      <xdr:colOff>1654767</xdr:colOff>
      <xdr:row>92</xdr:row>
      <xdr:rowOff>1653102</xdr:rowOff>
    </xdr:from>
    <xdr:to>
      <xdr:col>25</xdr:col>
      <xdr:colOff>80720</xdr:colOff>
      <xdr:row>93</xdr:row>
      <xdr:rowOff>84999</xdr:rowOff>
    </xdr:to>
    <xdr:sp macro="" textlink="">
      <xdr:nvSpPr>
        <xdr:cNvPr id="263" name="Rectángulo 262">
          <a:extLst>
            <a:ext uri="{FF2B5EF4-FFF2-40B4-BE49-F238E27FC236}">
              <a16:creationId xmlns:a16="http://schemas.microsoft.com/office/drawing/2014/main" id="{00000000-0008-0000-0000-000007010000}"/>
            </a:ext>
          </a:extLst>
        </xdr:cNvPr>
        <xdr:cNvSpPr/>
      </xdr:nvSpPr>
      <xdr:spPr>
        <a:xfrm rot="5400000" flipH="1">
          <a:off x="27879084" y="130042341"/>
          <a:ext cx="95418" cy="18629685"/>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16</xdr:col>
      <xdr:colOff>1647353</xdr:colOff>
      <xdr:row>92</xdr:row>
      <xdr:rowOff>1660064</xdr:rowOff>
    </xdr:from>
    <xdr:to>
      <xdr:col>17</xdr:col>
      <xdr:colOff>76002</xdr:colOff>
      <xdr:row>94</xdr:row>
      <xdr:rowOff>45112</xdr:rowOff>
    </xdr:to>
    <xdr:sp macro="" textlink="">
      <xdr:nvSpPr>
        <xdr:cNvPr id="264" name="Rectángulo 263">
          <a:extLst>
            <a:ext uri="{FF2B5EF4-FFF2-40B4-BE49-F238E27FC236}">
              <a16:creationId xmlns:a16="http://schemas.microsoft.com/office/drawing/2014/main" id="{00000000-0008-0000-0000-000008010000}"/>
            </a:ext>
          </a:extLst>
        </xdr:cNvPr>
        <xdr:cNvSpPr/>
      </xdr:nvSpPr>
      <xdr:spPr>
        <a:xfrm flipH="1">
          <a:off x="18599585" y="139284975"/>
          <a:ext cx="95524" cy="448798"/>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24</xdr:col>
      <xdr:colOff>6742004</xdr:colOff>
      <xdr:row>10</xdr:row>
      <xdr:rowOff>96258</xdr:rowOff>
    </xdr:from>
    <xdr:to>
      <xdr:col>25</xdr:col>
      <xdr:colOff>80493</xdr:colOff>
      <xdr:row>93</xdr:row>
      <xdr:rowOff>53662</xdr:rowOff>
    </xdr:to>
    <xdr:sp macro="" textlink="">
      <xdr:nvSpPr>
        <xdr:cNvPr id="265" name="Rectángulo 264">
          <a:extLst>
            <a:ext uri="{FF2B5EF4-FFF2-40B4-BE49-F238E27FC236}">
              <a16:creationId xmlns:a16="http://schemas.microsoft.com/office/drawing/2014/main" id="{00000000-0008-0000-0000-000009010000}"/>
            </a:ext>
          </a:extLst>
        </xdr:cNvPr>
        <xdr:cNvSpPr/>
      </xdr:nvSpPr>
      <xdr:spPr>
        <a:xfrm flipH="1">
          <a:off x="37154927" y="9741997"/>
          <a:ext cx="86481" cy="129631559"/>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2986559</xdr:colOff>
      <xdr:row>96</xdr:row>
      <xdr:rowOff>0</xdr:rowOff>
    </xdr:from>
    <xdr:to>
      <xdr:col>4</xdr:col>
      <xdr:colOff>97727</xdr:colOff>
      <xdr:row>112</xdr:row>
      <xdr:rowOff>90714</xdr:rowOff>
    </xdr:to>
    <xdr:sp macro="" textlink="">
      <xdr:nvSpPr>
        <xdr:cNvPr id="266" name="Rectángulo 265">
          <a:extLst>
            <a:ext uri="{FF2B5EF4-FFF2-40B4-BE49-F238E27FC236}">
              <a16:creationId xmlns:a16="http://schemas.microsoft.com/office/drawing/2014/main" id="{00000000-0008-0000-0000-00000A010000}"/>
            </a:ext>
          </a:extLst>
        </xdr:cNvPr>
        <xdr:cNvSpPr/>
      </xdr:nvSpPr>
      <xdr:spPr>
        <a:xfrm flipH="1">
          <a:off x="6456380" y="139892768"/>
          <a:ext cx="104740" cy="3356428"/>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2973898</xdr:colOff>
      <xdr:row>113</xdr:row>
      <xdr:rowOff>32690</xdr:rowOff>
    </xdr:from>
    <xdr:to>
      <xdr:col>4</xdr:col>
      <xdr:colOff>76370</xdr:colOff>
      <xdr:row>115</xdr:row>
      <xdr:rowOff>68035</xdr:rowOff>
    </xdr:to>
    <xdr:sp macro="" textlink="">
      <xdr:nvSpPr>
        <xdr:cNvPr id="267" name="Rectángulo 266">
          <a:extLst>
            <a:ext uri="{FF2B5EF4-FFF2-40B4-BE49-F238E27FC236}">
              <a16:creationId xmlns:a16="http://schemas.microsoft.com/office/drawing/2014/main" id="{00000000-0008-0000-0000-00000B010000}"/>
            </a:ext>
          </a:extLst>
        </xdr:cNvPr>
        <xdr:cNvSpPr/>
      </xdr:nvSpPr>
      <xdr:spPr>
        <a:xfrm flipH="1">
          <a:off x="6443719" y="143395279"/>
          <a:ext cx="96044" cy="681685"/>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192765</xdr:colOff>
      <xdr:row>114</xdr:row>
      <xdr:rowOff>176167</xdr:rowOff>
    </xdr:from>
    <xdr:to>
      <xdr:col>4</xdr:col>
      <xdr:colOff>56694</xdr:colOff>
      <xdr:row>115</xdr:row>
      <xdr:rowOff>95977</xdr:rowOff>
    </xdr:to>
    <xdr:sp macro="" textlink="">
      <xdr:nvSpPr>
        <xdr:cNvPr id="268" name="Rectángulo 267">
          <a:extLst>
            <a:ext uri="{FF2B5EF4-FFF2-40B4-BE49-F238E27FC236}">
              <a16:creationId xmlns:a16="http://schemas.microsoft.com/office/drawing/2014/main" id="{00000000-0008-0000-0000-00000C010000}"/>
            </a:ext>
          </a:extLst>
        </xdr:cNvPr>
        <xdr:cNvSpPr/>
      </xdr:nvSpPr>
      <xdr:spPr>
        <a:xfrm rot="5400000" flipH="1">
          <a:off x="3294467" y="140879286"/>
          <a:ext cx="123918" cy="6327322"/>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27667</xdr:colOff>
      <xdr:row>111</xdr:row>
      <xdr:rowOff>437373</xdr:rowOff>
    </xdr:from>
    <xdr:to>
      <xdr:col>4</xdr:col>
      <xdr:colOff>84364</xdr:colOff>
      <xdr:row>112</xdr:row>
      <xdr:rowOff>91248</xdr:rowOff>
    </xdr:to>
    <xdr:sp macro="" textlink="">
      <xdr:nvSpPr>
        <xdr:cNvPr id="269" name="Rectángulo 268">
          <a:extLst>
            <a:ext uri="{FF2B5EF4-FFF2-40B4-BE49-F238E27FC236}">
              <a16:creationId xmlns:a16="http://schemas.microsoft.com/office/drawing/2014/main" id="{00000000-0008-0000-0000-00000D010000}"/>
            </a:ext>
          </a:extLst>
        </xdr:cNvPr>
        <xdr:cNvSpPr/>
      </xdr:nvSpPr>
      <xdr:spPr>
        <a:xfrm rot="5400000" flipH="1">
          <a:off x="3334423" y="141570439"/>
          <a:ext cx="110686" cy="6335421"/>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wsDr>
</file>

<file path=xl/drawings/drawing2.xml><?xml version="1.0" encoding="utf-8"?>
<c:userShapes xmlns:c="http://schemas.openxmlformats.org/drawingml/2006/chart">
  <cdr:relSizeAnchor xmlns:cdr="http://schemas.openxmlformats.org/drawingml/2006/chartDrawing">
    <cdr:from>
      <cdr:x>0.20213</cdr:x>
      <cdr:y>0.02341</cdr:y>
    </cdr:from>
    <cdr:to>
      <cdr:x>0.80036</cdr:x>
      <cdr:y>0.16527</cdr:y>
    </cdr:to>
    <cdr:sp macro="" textlink="">
      <cdr:nvSpPr>
        <cdr:cNvPr id="2" name="CuadroTexto 1">
          <a:extLst xmlns:a="http://schemas.openxmlformats.org/drawingml/2006/main">
            <a:ext uri="{FF2B5EF4-FFF2-40B4-BE49-F238E27FC236}">
              <a16:creationId xmlns:a16="http://schemas.microsoft.com/office/drawing/2014/main" id="{BFFF9D6B-5DCB-4031-A8EC-043E1CCB0AE7}"/>
            </a:ext>
          </a:extLst>
        </cdr:cNvPr>
        <cdr:cNvSpPr txBox="1"/>
      </cdr:nvSpPr>
      <cdr:spPr>
        <a:xfrm xmlns:a="http://schemas.openxmlformats.org/drawingml/2006/main">
          <a:off x="3410266" y="116307"/>
          <a:ext cx="10093086" cy="70485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CO" sz="1200">
              <a:solidFill>
                <a:schemeClr val="bg2">
                  <a:lumMod val="25000"/>
                </a:schemeClr>
              </a:solidFill>
              <a:effectLst/>
              <a:latin typeface="Times New Roman" panose="02020603050405020304" pitchFamily="18" charset="0"/>
              <a:ea typeface="+mn-ea"/>
              <a:cs typeface="Times New Roman" panose="02020603050405020304" pitchFamily="18" charset="0"/>
            </a:rPr>
            <a:t>Gráfica cuantitativa de los totales tipológicos de violencia contra la mujer, presentados por los tuits de las 4 cuentas en español</a:t>
          </a:r>
        </a:p>
        <a:p xmlns:a="http://schemas.openxmlformats.org/drawingml/2006/main">
          <a:r>
            <a:rPr lang="es-CO" sz="1200">
              <a:solidFill>
                <a:schemeClr val="bg2">
                  <a:lumMod val="25000"/>
                </a:schemeClr>
              </a:solidFill>
              <a:effectLst/>
              <a:latin typeface="Times New Roman" panose="02020603050405020304" pitchFamily="18" charset="0"/>
              <a:ea typeface="+mn-ea"/>
              <a:cs typeface="Times New Roman" panose="02020603050405020304" pitchFamily="18" charset="0"/>
            </a:rPr>
            <a:t>de Change.org, bajo el #NiUnaMenos</a:t>
          </a:r>
        </a:p>
      </cdr:txBody>
    </cdr:sp>
  </cdr:relSizeAnchor>
</c:userShapes>
</file>

<file path=xl/drawings/drawing3.xml><?xml version="1.0" encoding="utf-8"?>
<xdr:wsDr xmlns:xdr="http://schemas.openxmlformats.org/drawingml/2006/spreadsheetDrawing" xmlns:a="http://schemas.openxmlformats.org/drawingml/2006/main">
  <xdr:twoCellAnchor>
    <xdr:from>
      <xdr:col>4</xdr:col>
      <xdr:colOff>8021</xdr:colOff>
      <xdr:row>13</xdr:row>
      <xdr:rowOff>8020</xdr:rowOff>
    </xdr:from>
    <xdr:to>
      <xdr:col>4</xdr:col>
      <xdr:colOff>2522220</xdr:colOff>
      <xdr:row>13</xdr:row>
      <xdr:rowOff>1700879</xdr:rowOff>
    </xdr:to>
    <xdr:pic>
      <xdr:nvPicPr>
        <xdr:cNvPr id="2" name="Imagen 1">
          <a:extLst>
            <a:ext uri="{FF2B5EF4-FFF2-40B4-BE49-F238E27FC236}">
              <a16:creationId xmlns:a16="http://schemas.microsoft.com/office/drawing/2014/main" id="{00000000-0008-0000-0100-000002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79625" b="3583"/>
        <a:stretch/>
      </xdr:blipFill>
      <xdr:spPr>
        <a:xfrm>
          <a:off x="6256421" y="7841380"/>
          <a:ext cx="2514199" cy="1692859"/>
        </a:xfrm>
        <a:prstGeom prst="rect">
          <a:avLst/>
        </a:prstGeom>
      </xdr:spPr>
    </xdr:pic>
    <xdr:clientData/>
  </xdr:twoCellAnchor>
  <xdr:twoCellAnchor>
    <xdr:from>
      <xdr:col>4</xdr:col>
      <xdr:colOff>16488</xdr:colOff>
      <xdr:row>14</xdr:row>
      <xdr:rowOff>8021</xdr:rowOff>
    </xdr:from>
    <xdr:to>
      <xdr:col>4</xdr:col>
      <xdr:colOff>2524055</xdr:colOff>
      <xdr:row>14</xdr:row>
      <xdr:rowOff>2221654</xdr:rowOff>
    </xdr:to>
    <xdr:pic>
      <xdr:nvPicPr>
        <xdr:cNvPr id="3" name="Imagen 2">
          <a:extLst>
            <a:ext uri="{FF2B5EF4-FFF2-40B4-BE49-F238E27FC236}">
              <a16:creationId xmlns:a16="http://schemas.microsoft.com/office/drawing/2014/main" id="{00000000-0008-0000-0100-000003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58079" b="20264"/>
        <a:stretch/>
      </xdr:blipFill>
      <xdr:spPr>
        <a:xfrm>
          <a:off x="5060928" y="3909461"/>
          <a:ext cx="2507567" cy="2091713"/>
        </a:xfrm>
        <a:prstGeom prst="rect">
          <a:avLst/>
        </a:prstGeom>
      </xdr:spPr>
    </xdr:pic>
    <xdr:clientData/>
  </xdr:twoCellAnchor>
  <xdr:twoCellAnchor>
    <xdr:from>
      <xdr:col>4</xdr:col>
      <xdr:colOff>16041</xdr:colOff>
      <xdr:row>15</xdr:row>
      <xdr:rowOff>16048</xdr:rowOff>
    </xdr:from>
    <xdr:to>
      <xdr:col>4</xdr:col>
      <xdr:colOff>2512310</xdr:colOff>
      <xdr:row>15</xdr:row>
      <xdr:rowOff>1867747</xdr:rowOff>
    </xdr:to>
    <xdr:pic>
      <xdr:nvPicPr>
        <xdr:cNvPr id="4" name="Imagen 3">
          <a:extLst>
            <a:ext uri="{FF2B5EF4-FFF2-40B4-BE49-F238E27FC236}">
              <a16:creationId xmlns:a16="http://schemas.microsoft.com/office/drawing/2014/main" id="{00000000-0008-0000-0100-000004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122" t="39916" r="1122" b="41922"/>
        <a:stretch/>
      </xdr:blipFill>
      <xdr:spPr>
        <a:xfrm>
          <a:off x="6251741" y="10391948"/>
          <a:ext cx="2496269" cy="1851699"/>
        </a:xfrm>
        <a:prstGeom prst="rect">
          <a:avLst/>
        </a:prstGeom>
      </xdr:spPr>
    </xdr:pic>
    <xdr:clientData/>
  </xdr:twoCellAnchor>
  <xdr:twoCellAnchor>
    <xdr:from>
      <xdr:col>4</xdr:col>
      <xdr:colOff>7574</xdr:colOff>
      <xdr:row>16</xdr:row>
      <xdr:rowOff>16042</xdr:rowOff>
    </xdr:from>
    <xdr:to>
      <xdr:col>4</xdr:col>
      <xdr:colOff>2517839</xdr:colOff>
      <xdr:row>16</xdr:row>
      <xdr:rowOff>1874520</xdr:rowOff>
    </xdr:to>
    <xdr:pic>
      <xdr:nvPicPr>
        <xdr:cNvPr id="5" name="Imagen 4">
          <a:extLst>
            <a:ext uri="{FF2B5EF4-FFF2-40B4-BE49-F238E27FC236}">
              <a16:creationId xmlns:a16="http://schemas.microsoft.com/office/drawing/2014/main" id="{00000000-0008-0000-0100-000005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2241" b="59792"/>
        <a:stretch/>
      </xdr:blipFill>
      <xdr:spPr>
        <a:xfrm>
          <a:off x="5052014" y="7803682"/>
          <a:ext cx="2510265" cy="1736558"/>
        </a:xfrm>
        <a:prstGeom prst="rect">
          <a:avLst/>
        </a:prstGeom>
      </xdr:spPr>
    </xdr:pic>
    <xdr:clientData/>
  </xdr:twoCellAnchor>
  <xdr:twoCellAnchor>
    <xdr:from>
      <xdr:col>4</xdr:col>
      <xdr:colOff>7671</xdr:colOff>
      <xdr:row>17</xdr:row>
      <xdr:rowOff>16042</xdr:rowOff>
    </xdr:from>
    <xdr:to>
      <xdr:col>4</xdr:col>
      <xdr:colOff>2514278</xdr:colOff>
      <xdr:row>17</xdr:row>
      <xdr:rowOff>2360506</xdr:rowOff>
    </xdr:to>
    <xdr:pic>
      <xdr:nvPicPr>
        <xdr:cNvPr id="6" name="Imagen 5">
          <a:extLst>
            <a:ext uri="{FF2B5EF4-FFF2-40B4-BE49-F238E27FC236}">
              <a16:creationId xmlns:a16="http://schemas.microsoft.com/office/drawing/2014/main" id="{00000000-0008-0000-0100-000006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468"/>
        <a:stretch/>
      </xdr:blipFill>
      <xdr:spPr>
        <a:xfrm>
          <a:off x="5052111" y="9571522"/>
          <a:ext cx="2506607" cy="2176824"/>
        </a:xfrm>
        <a:prstGeom prst="rect">
          <a:avLst/>
        </a:prstGeom>
      </xdr:spPr>
    </xdr:pic>
    <xdr:clientData/>
  </xdr:twoCellAnchor>
  <xdr:twoCellAnchor>
    <xdr:from>
      <xdr:col>4</xdr:col>
      <xdr:colOff>8464</xdr:colOff>
      <xdr:row>18</xdr:row>
      <xdr:rowOff>8467</xdr:rowOff>
    </xdr:from>
    <xdr:to>
      <xdr:col>4</xdr:col>
      <xdr:colOff>2524545</xdr:colOff>
      <xdr:row>19</xdr:row>
      <xdr:rowOff>1</xdr:rowOff>
    </xdr:to>
    <xdr:pic>
      <xdr:nvPicPr>
        <xdr:cNvPr id="7" name="Imagen 6">
          <a:extLst>
            <a:ext uri="{FF2B5EF4-FFF2-40B4-BE49-F238E27FC236}">
              <a16:creationId xmlns:a16="http://schemas.microsoft.com/office/drawing/2014/main" id="{00000000-0008-0000-0100-000007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88348" b="3496"/>
        <a:stretch/>
      </xdr:blipFill>
      <xdr:spPr bwMode="auto">
        <a:xfrm>
          <a:off x="6237814" y="12991042"/>
          <a:ext cx="2516081" cy="1163109"/>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12437</xdr:colOff>
      <xdr:row>19</xdr:row>
      <xdr:rowOff>5292</xdr:rowOff>
    </xdr:from>
    <xdr:to>
      <xdr:col>4</xdr:col>
      <xdr:colOff>2524824</xdr:colOff>
      <xdr:row>19</xdr:row>
      <xdr:rowOff>1918335</xdr:rowOff>
    </xdr:to>
    <xdr:pic>
      <xdr:nvPicPr>
        <xdr:cNvPr id="8" name="Imagen 7">
          <a:extLst>
            <a:ext uri="{FF2B5EF4-FFF2-40B4-BE49-F238E27FC236}">
              <a16:creationId xmlns:a16="http://schemas.microsoft.com/office/drawing/2014/main" id="{00000000-0008-0000-0100-000008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75308" b="11652"/>
        <a:stretch/>
      </xdr:blipFill>
      <xdr:spPr bwMode="auto">
        <a:xfrm>
          <a:off x="5056877" y="12860232"/>
          <a:ext cx="2512387" cy="1775883"/>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25310</xdr:colOff>
      <xdr:row>21</xdr:row>
      <xdr:rowOff>248286</xdr:rowOff>
    </xdr:from>
    <xdr:to>
      <xdr:col>4</xdr:col>
      <xdr:colOff>2535144</xdr:colOff>
      <xdr:row>21</xdr:row>
      <xdr:rowOff>1896109</xdr:rowOff>
    </xdr:to>
    <xdr:pic>
      <xdr:nvPicPr>
        <xdr:cNvPr id="9" name="Imagen 8">
          <a:extLst>
            <a:ext uri="{FF2B5EF4-FFF2-40B4-BE49-F238E27FC236}">
              <a16:creationId xmlns:a16="http://schemas.microsoft.com/office/drawing/2014/main" id="{00000000-0008-0000-0100-000009000000}"/>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62239" b="24754"/>
        <a:stretch/>
      </xdr:blipFill>
      <xdr:spPr bwMode="auto">
        <a:xfrm>
          <a:off x="6261010" y="20301586"/>
          <a:ext cx="2509834" cy="1647823"/>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36738</xdr:colOff>
      <xdr:row>22</xdr:row>
      <xdr:rowOff>976993</xdr:rowOff>
    </xdr:from>
    <xdr:to>
      <xdr:col>4</xdr:col>
      <xdr:colOff>2550068</xdr:colOff>
      <xdr:row>22</xdr:row>
      <xdr:rowOff>2870310</xdr:rowOff>
    </xdr:to>
    <xdr:pic>
      <xdr:nvPicPr>
        <xdr:cNvPr id="10" name="Imagen 9">
          <a:extLst>
            <a:ext uri="{FF2B5EF4-FFF2-40B4-BE49-F238E27FC236}">
              <a16:creationId xmlns:a16="http://schemas.microsoft.com/office/drawing/2014/main" id="{00000000-0008-0000-0100-00000A00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49197" b="37588"/>
        <a:stretch/>
      </xdr:blipFill>
      <xdr:spPr bwMode="auto">
        <a:xfrm>
          <a:off x="6268809" y="23632886"/>
          <a:ext cx="2513330" cy="1893317"/>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19049</xdr:colOff>
      <xdr:row>23</xdr:row>
      <xdr:rowOff>457200</xdr:rowOff>
    </xdr:from>
    <xdr:to>
      <xdr:col>4</xdr:col>
      <xdr:colOff>2532379</xdr:colOff>
      <xdr:row>23</xdr:row>
      <xdr:rowOff>988695</xdr:rowOff>
    </xdr:to>
    <xdr:pic>
      <xdr:nvPicPr>
        <xdr:cNvPr id="11" name="Imagen 10">
          <a:extLst>
            <a:ext uri="{FF2B5EF4-FFF2-40B4-BE49-F238E27FC236}">
              <a16:creationId xmlns:a16="http://schemas.microsoft.com/office/drawing/2014/main" id="{00000000-0008-0000-0100-00000B000000}"/>
            </a:ext>
          </a:extLst>
        </xdr:cNvPr>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45542" b="50659"/>
        <a:stretch/>
      </xdr:blipFill>
      <xdr:spPr bwMode="auto">
        <a:xfrm>
          <a:off x="6248399" y="25326975"/>
          <a:ext cx="2513330" cy="531495"/>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9524</xdr:colOff>
      <xdr:row>24</xdr:row>
      <xdr:rowOff>17145</xdr:rowOff>
    </xdr:from>
    <xdr:to>
      <xdr:col>4</xdr:col>
      <xdr:colOff>2522854</xdr:colOff>
      <xdr:row>25</xdr:row>
      <xdr:rowOff>1904</xdr:rowOff>
    </xdr:to>
    <xdr:pic>
      <xdr:nvPicPr>
        <xdr:cNvPr id="12" name="Imagen 11">
          <a:extLst>
            <a:ext uri="{FF2B5EF4-FFF2-40B4-BE49-F238E27FC236}">
              <a16:creationId xmlns:a16="http://schemas.microsoft.com/office/drawing/2014/main" id="{00000000-0008-0000-0100-00000C000000}"/>
            </a:ext>
          </a:extLst>
        </xdr:cNvPr>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29486" b="54171"/>
        <a:stretch/>
      </xdr:blipFill>
      <xdr:spPr bwMode="auto">
        <a:xfrm>
          <a:off x="6242684" y="20423505"/>
          <a:ext cx="2513330" cy="2339340"/>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19049</xdr:colOff>
      <xdr:row>25</xdr:row>
      <xdr:rowOff>9525</xdr:rowOff>
    </xdr:from>
    <xdr:to>
      <xdr:col>5</xdr:col>
      <xdr:colOff>2539</xdr:colOff>
      <xdr:row>25</xdr:row>
      <xdr:rowOff>586740</xdr:rowOff>
    </xdr:to>
    <xdr:pic>
      <xdr:nvPicPr>
        <xdr:cNvPr id="13" name="Imagen 12">
          <a:extLst>
            <a:ext uri="{FF2B5EF4-FFF2-40B4-BE49-F238E27FC236}">
              <a16:creationId xmlns:a16="http://schemas.microsoft.com/office/drawing/2014/main" id="{00000000-0008-0000-0100-00000D000000}"/>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25974" b="70155"/>
        <a:stretch/>
      </xdr:blipFill>
      <xdr:spPr bwMode="auto">
        <a:xfrm>
          <a:off x="6252209" y="34078545"/>
          <a:ext cx="2543810" cy="577215"/>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17991</xdr:colOff>
      <xdr:row>26</xdr:row>
      <xdr:rowOff>948478</xdr:rowOff>
    </xdr:from>
    <xdr:to>
      <xdr:col>4</xdr:col>
      <xdr:colOff>2531321</xdr:colOff>
      <xdr:row>26</xdr:row>
      <xdr:rowOff>2828713</xdr:rowOff>
    </xdr:to>
    <xdr:pic>
      <xdr:nvPicPr>
        <xdr:cNvPr id="14" name="Imagen 13">
          <a:extLst>
            <a:ext uri="{FF2B5EF4-FFF2-40B4-BE49-F238E27FC236}">
              <a16:creationId xmlns:a16="http://schemas.microsoft.com/office/drawing/2014/main" id="{00000000-0008-0000-0100-00000E00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13071" b="73810"/>
        <a:stretch/>
      </xdr:blipFill>
      <xdr:spPr bwMode="auto">
        <a:xfrm>
          <a:off x="6249458" y="31276078"/>
          <a:ext cx="2513330" cy="1880235"/>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9524</xdr:colOff>
      <xdr:row>27</xdr:row>
      <xdr:rowOff>9524</xdr:rowOff>
    </xdr:from>
    <xdr:to>
      <xdr:col>4</xdr:col>
      <xdr:colOff>2522854</xdr:colOff>
      <xdr:row>27</xdr:row>
      <xdr:rowOff>1889760</xdr:rowOff>
    </xdr:to>
    <xdr:pic>
      <xdr:nvPicPr>
        <xdr:cNvPr id="15" name="Imagen 14">
          <a:extLst>
            <a:ext uri="{FF2B5EF4-FFF2-40B4-BE49-F238E27FC236}">
              <a16:creationId xmlns:a16="http://schemas.microsoft.com/office/drawing/2014/main" id="{00000000-0008-0000-0100-00000F00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23" b="86858"/>
        <a:stretch/>
      </xdr:blipFill>
      <xdr:spPr bwMode="auto">
        <a:xfrm>
          <a:off x="5053964" y="23174324"/>
          <a:ext cx="2513330" cy="1743076"/>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9525</xdr:colOff>
      <xdr:row>28</xdr:row>
      <xdr:rowOff>962026</xdr:rowOff>
    </xdr:from>
    <xdr:to>
      <xdr:col>5</xdr:col>
      <xdr:colOff>198</xdr:colOff>
      <xdr:row>28</xdr:row>
      <xdr:rowOff>2857500</xdr:rowOff>
    </xdr:to>
    <xdr:pic>
      <xdr:nvPicPr>
        <xdr:cNvPr id="16" name="Imagen 15">
          <a:extLst>
            <a:ext uri="{FF2B5EF4-FFF2-40B4-BE49-F238E27FC236}">
              <a16:creationId xmlns:a16="http://schemas.microsoft.com/office/drawing/2014/main" id="{00000000-0008-0000-0100-000010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78237" b="75"/>
        <a:stretch/>
      </xdr:blipFill>
      <xdr:spPr>
        <a:xfrm>
          <a:off x="6257925" y="36943666"/>
          <a:ext cx="2520513" cy="1895474"/>
        </a:xfrm>
        <a:prstGeom prst="rect">
          <a:avLst/>
        </a:prstGeom>
      </xdr:spPr>
    </xdr:pic>
    <xdr:clientData/>
  </xdr:twoCellAnchor>
  <xdr:twoCellAnchor>
    <xdr:from>
      <xdr:col>4</xdr:col>
      <xdr:colOff>9525</xdr:colOff>
      <xdr:row>29</xdr:row>
      <xdr:rowOff>26671</xdr:rowOff>
    </xdr:from>
    <xdr:to>
      <xdr:col>5</xdr:col>
      <xdr:colOff>198</xdr:colOff>
      <xdr:row>29</xdr:row>
      <xdr:rowOff>1912620</xdr:rowOff>
    </xdr:to>
    <xdr:pic>
      <xdr:nvPicPr>
        <xdr:cNvPr id="17" name="Imagen 16">
          <a:extLst>
            <a:ext uri="{FF2B5EF4-FFF2-40B4-BE49-F238E27FC236}">
              <a16:creationId xmlns:a16="http://schemas.microsoft.com/office/drawing/2014/main" id="{00000000-0008-0000-0100-000011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56900" b="21529"/>
        <a:stretch/>
      </xdr:blipFill>
      <xdr:spPr>
        <a:xfrm>
          <a:off x="6242685" y="28586431"/>
          <a:ext cx="2516159" cy="1885949"/>
        </a:xfrm>
        <a:prstGeom prst="rect">
          <a:avLst/>
        </a:prstGeom>
      </xdr:spPr>
    </xdr:pic>
    <xdr:clientData/>
  </xdr:twoCellAnchor>
  <xdr:twoCellAnchor>
    <xdr:from>
      <xdr:col>4</xdr:col>
      <xdr:colOff>9525</xdr:colOff>
      <xdr:row>30</xdr:row>
      <xdr:rowOff>17146</xdr:rowOff>
    </xdr:from>
    <xdr:to>
      <xdr:col>5</xdr:col>
      <xdr:colOff>198</xdr:colOff>
      <xdr:row>31</xdr:row>
      <xdr:rowOff>0</xdr:rowOff>
    </xdr:to>
    <xdr:pic>
      <xdr:nvPicPr>
        <xdr:cNvPr id="18" name="Imagen 17">
          <a:extLst>
            <a:ext uri="{FF2B5EF4-FFF2-40B4-BE49-F238E27FC236}">
              <a16:creationId xmlns:a16="http://schemas.microsoft.com/office/drawing/2014/main" id="{00000000-0008-0000-0100-000012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35563" b="42866"/>
        <a:stretch/>
      </xdr:blipFill>
      <xdr:spPr>
        <a:xfrm>
          <a:off x="6242685" y="30497146"/>
          <a:ext cx="2516159" cy="1887854"/>
        </a:xfrm>
        <a:prstGeom prst="rect">
          <a:avLst/>
        </a:prstGeom>
      </xdr:spPr>
    </xdr:pic>
    <xdr:clientData/>
  </xdr:twoCellAnchor>
  <xdr:twoCellAnchor>
    <xdr:from>
      <xdr:col>4</xdr:col>
      <xdr:colOff>9525</xdr:colOff>
      <xdr:row>31</xdr:row>
      <xdr:rowOff>11431</xdr:rowOff>
    </xdr:from>
    <xdr:to>
      <xdr:col>5</xdr:col>
      <xdr:colOff>198</xdr:colOff>
      <xdr:row>31</xdr:row>
      <xdr:rowOff>2666999</xdr:rowOff>
    </xdr:to>
    <xdr:pic>
      <xdr:nvPicPr>
        <xdr:cNvPr id="19" name="Imagen 18">
          <a:extLst>
            <a:ext uri="{FF2B5EF4-FFF2-40B4-BE49-F238E27FC236}">
              <a16:creationId xmlns:a16="http://schemas.microsoft.com/office/drawing/2014/main" id="{00000000-0008-0000-0100-000013000000}"/>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5784" b="63970"/>
        <a:stretch/>
      </xdr:blipFill>
      <xdr:spPr>
        <a:xfrm>
          <a:off x="6242685" y="32396431"/>
          <a:ext cx="2516159" cy="2655569"/>
        </a:xfrm>
        <a:prstGeom prst="rect">
          <a:avLst/>
        </a:prstGeom>
      </xdr:spPr>
    </xdr:pic>
    <xdr:clientData/>
  </xdr:twoCellAnchor>
  <xdr:twoCellAnchor>
    <xdr:from>
      <xdr:col>4</xdr:col>
      <xdr:colOff>19050</xdr:colOff>
      <xdr:row>33</xdr:row>
      <xdr:rowOff>9525</xdr:rowOff>
    </xdr:from>
    <xdr:to>
      <xdr:col>4</xdr:col>
      <xdr:colOff>2525248</xdr:colOff>
      <xdr:row>33</xdr:row>
      <xdr:rowOff>1848500</xdr:rowOff>
    </xdr:to>
    <xdr:pic>
      <xdr:nvPicPr>
        <xdr:cNvPr id="21" name="Imagen 20">
          <a:extLst>
            <a:ext uri="{FF2B5EF4-FFF2-40B4-BE49-F238E27FC236}">
              <a16:creationId xmlns:a16="http://schemas.microsoft.com/office/drawing/2014/main" id="{00000000-0008-0000-0100-000015000000}"/>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48127" b="39961"/>
        <a:stretch/>
      </xdr:blipFill>
      <xdr:spPr bwMode="auto">
        <a:xfrm>
          <a:off x="5063490" y="33209865"/>
          <a:ext cx="2506198" cy="1701815"/>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19050</xdr:colOff>
      <xdr:row>34</xdr:row>
      <xdr:rowOff>9525</xdr:rowOff>
    </xdr:from>
    <xdr:to>
      <xdr:col>4</xdr:col>
      <xdr:colOff>2525248</xdr:colOff>
      <xdr:row>35</xdr:row>
      <xdr:rowOff>14</xdr:rowOff>
    </xdr:to>
    <xdr:pic>
      <xdr:nvPicPr>
        <xdr:cNvPr id="22" name="Imagen 21">
          <a:extLst>
            <a:ext uri="{FF2B5EF4-FFF2-40B4-BE49-F238E27FC236}">
              <a16:creationId xmlns:a16="http://schemas.microsoft.com/office/drawing/2014/main" id="{00000000-0008-0000-0100-000016000000}"/>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36200" b="51812"/>
        <a:stretch/>
      </xdr:blipFill>
      <xdr:spPr bwMode="auto">
        <a:xfrm>
          <a:off x="5063490" y="34931985"/>
          <a:ext cx="2506198" cy="1712608"/>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19050</xdr:colOff>
      <xdr:row>35</xdr:row>
      <xdr:rowOff>9525</xdr:rowOff>
    </xdr:from>
    <xdr:to>
      <xdr:col>4</xdr:col>
      <xdr:colOff>2525248</xdr:colOff>
      <xdr:row>36</xdr:row>
      <xdr:rowOff>13</xdr:rowOff>
    </xdr:to>
    <xdr:pic>
      <xdr:nvPicPr>
        <xdr:cNvPr id="23" name="Imagen 22">
          <a:extLst>
            <a:ext uri="{FF2B5EF4-FFF2-40B4-BE49-F238E27FC236}">
              <a16:creationId xmlns:a16="http://schemas.microsoft.com/office/drawing/2014/main" id="{00000000-0008-0000-0100-000017000000}"/>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23999" b="64013"/>
        <a:stretch/>
      </xdr:blipFill>
      <xdr:spPr bwMode="auto">
        <a:xfrm>
          <a:off x="5063490" y="36661725"/>
          <a:ext cx="2506198" cy="1712608"/>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19050</xdr:colOff>
      <xdr:row>36</xdr:row>
      <xdr:rowOff>9525</xdr:rowOff>
    </xdr:from>
    <xdr:to>
      <xdr:col>4</xdr:col>
      <xdr:colOff>2525248</xdr:colOff>
      <xdr:row>37</xdr:row>
      <xdr:rowOff>12</xdr:rowOff>
    </xdr:to>
    <xdr:pic>
      <xdr:nvPicPr>
        <xdr:cNvPr id="24" name="Imagen 23">
          <a:extLst>
            <a:ext uri="{FF2B5EF4-FFF2-40B4-BE49-F238E27FC236}">
              <a16:creationId xmlns:a16="http://schemas.microsoft.com/office/drawing/2014/main" id="{00000000-0008-0000-0100-000018000000}"/>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12065" b="75947"/>
        <a:stretch/>
      </xdr:blipFill>
      <xdr:spPr bwMode="auto">
        <a:xfrm>
          <a:off x="5063490" y="38383845"/>
          <a:ext cx="2506198" cy="1712608"/>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19050</xdr:colOff>
      <xdr:row>37</xdr:row>
      <xdr:rowOff>9525</xdr:rowOff>
    </xdr:from>
    <xdr:to>
      <xdr:col>4</xdr:col>
      <xdr:colOff>2525248</xdr:colOff>
      <xdr:row>37</xdr:row>
      <xdr:rowOff>1859293</xdr:rowOff>
    </xdr:to>
    <xdr:pic>
      <xdr:nvPicPr>
        <xdr:cNvPr id="25" name="Imagen 24">
          <a:extLst>
            <a:ext uri="{FF2B5EF4-FFF2-40B4-BE49-F238E27FC236}">
              <a16:creationId xmlns:a16="http://schemas.microsoft.com/office/drawing/2014/main" id="{00000000-0008-0000-0100-000019000000}"/>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131" b="87881"/>
        <a:stretch/>
      </xdr:blipFill>
      <xdr:spPr bwMode="auto">
        <a:xfrm>
          <a:off x="5063490" y="40121205"/>
          <a:ext cx="2506198" cy="1712608"/>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9525</xdr:colOff>
      <xdr:row>38</xdr:row>
      <xdr:rowOff>9525</xdr:rowOff>
    </xdr:from>
    <xdr:to>
      <xdr:col>4</xdr:col>
      <xdr:colOff>2522991</xdr:colOff>
      <xdr:row>38</xdr:row>
      <xdr:rowOff>1880869</xdr:rowOff>
    </xdr:to>
    <xdr:pic>
      <xdr:nvPicPr>
        <xdr:cNvPr id="26" name="Imagen 25">
          <a:extLst>
            <a:ext uri="{FF2B5EF4-FFF2-40B4-BE49-F238E27FC236}">
              <a16:creationId xmlns:a16="http://schemas.microsoft.com/office/drawing/2014/main" id="{00000000-0008-0000-0100-00001A000000}"/>
            </a:ext>
          </a:extLst>
        </xdr:cNvPr>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t="54594" b="30681"/>
        <a:stretch/>
      </xdr:blipFill>
      <xdr:spPr bwMode="auto">
        <a:xfrm>
          <a:off x="5053965" y="41850945"/>
          <a:ext cx="2513466" cy="1734184"/>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9525</xdr:colOff>
      <xdr:row>39</xdr:row>
      <xdr:rowOff>9525</xdr:rowOff>
    </xdr:from>
    <xdr:to>
      <xdr:col>4</xdr:col>
      <xdr:colOff>2522991</xdr:colOff>
      <xdr:row>40</xdr:row>
      <xdr:rowOff>634</xdr:rowOff>
    </xdr:to>
    <xdr:pic>
      <xdr:nvPicPr>
        <xdr:cNvPr id="27" name="Imagen 26">
          <a:extLst>
            <a:ext uri="{FF2B5EF4-FFF2-40B4-BE49-F238E27FC236}">
              <a16:creationId xmlns:a16="http://schemas.microsoft.com/office/drawing/2014/main" id="{00000000-0008-0000-0100-00001B000000}"/>
            </a:ext>
          </a:extLst>
        </xdr:cNvPr>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40198" b="45077"/>
        <a:stretch/>
      </xdr:blipFill>
      <xdr:spPr bwMode="auto">
        <a:xfrm>
          <a:off x="5053965" y="43603545"/>
          <a:ext cx="2513466" cy="1736089"/>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9525</xdr:colOff>
      <xdr:row>40</xdr:row>
      <xdr:rowOff>9525</xdr:rowOff>
    </xdr:from>
    <xdr:to>
      <xdr:col>4</xdr:col>
      <xdr:colOff>2522991</xdr:colOff>
      <xdr:row>41</xdr:row>
      <xdr:rowOff>1269</xdr:rowOff>
    </xdr:to>
    <xdr:pic>
      <xdr:nvPicPr>
        <xdr:cNvPr id="28" name="Imagen 27">
          <a:extLst>
            <a:ext uri="{FF2B5EF4-FFF2-40B4-BE49-F238E27FC236}">
              <a16:creationId xmlns:a16="http://schemas.microsoft.com/office/drawing/2014/main" id="{00000000-0008-0000-0100-00001C000000}"/>
            </a:ext>
          </a:extLst>
        </xdr:cNvPr>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5559" b="59716"/>
        <a:stretch/>
      </xdr:blipFill>
      <xdr:spPr bwMode="auto">
        <a:xfrm>
          <a:off x="5053965" y="45348525"/>
          <a:ext cx="2513466" cy="1734184"/>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9525</xdr:colOff>
      <xdr:row>41</xdr:row>
      <xdr:rowOff>9525</xdr:rowOff>
    </xdr:from>
    <xdr:to>
      <xdr:col>4</xdr:col>
      <xdr:colOff>2522991</xdr:colOff>
      <xdr:row>41</xdr:row>
      <xdr:rowOff>1196340</xdr:rowOff>
    </xdr:to>
    <xdr:pic>
      <xdr:nvPicPr>
        <xdr:cNvPr id="29" name="Imagen 28">
          <a:extLst>
            <a:ext uri="{FF2B5EF4-FFF2-40B4-BE49-F238E27FC236}">
              <a16:creationId xmlns:a16="http://schemas.microsoft.com/office/drawing/2014/main" id="{00000000-0008-0000-0100-00001D000000}"/>
            </a:ext>
          </a:extLst>
        </xdr:cNvPr>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16501" b="74198"/>
        <a:stretch/>
      </xdr:blipFill>
      <xdr:spPr bwMode="auto">
        <a:xfrm>
          <a:off x="5053965" y="47101125"/>
          <a:ext cx="2513466" cy="1095375"/>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9525</xdr:colOff>
      <xdr:row>42</xdr:row>
      <xdr:rowOff>9525</xdr:rowOff>
    </xdr:from>
    <xdr:to>
      <xdr:col>4</xdr:col>
      <xdr:colOff>2522991</xdr:colOff>
      <xdr:row>42</xdr:row>
      <xdr:rowOff>2085975</xdr:rowOff>
    </xdr:to>
    <xdr:pic>
      <xdr:nvPicPr>
        <xdr:cNvPr id="30" name="Imagen 29">
          <a:extLst>
            <a:ext uri="{FF2B5EF4-FFF2-40B4-BE49-F238E27FC236}">
              <a16:creationId xmlns:a16="http://schemas.microsoft.com/office/drawing/2014/main" id="{00000000-0008-0000-0100-00001E000000}"/>
            </a:ext>
          </a:extLst>
        </xdr:cNvPr>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t="163" b="83500"/>
        <a:stretch/>
      </xdr:blipFill>
      <xdr:spPr bwMode="auto">
        <a:xfrm>
          <a:off x="5053965" y="48213645"/>
          <a:ext cx="2513466" cy="1924050"/>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9526</xdr:colOff>
      <xdr:row>44</xdr:row>
      <xdr:rowOff>9524</xdr:rowOff>
    </xdr:from>
    <xdr:to>
      <xdr:col>4</xdr:col>
      <xdr:colOff>2522479</xdr:colOff>
      <xdr:row>44</xdr:row>
      <xdr:rowOff>1120140</xdr:rowOff>
    </xdr:to>
    <xdr:pic>
      <xdr:nvPicPr>
        <xdr:cNvPr id="32" name="Imagen 31">
          <a:extLst>
            <a:ext uri="{FF2B5EF4-FFF2-40B4-BE49-F238E27FC236}">
              <a16:creationId xmlns:a16="http://schemas.microsoft.com/office/drawing/2014/main" id="{00000000-0008-0000-0100-000020000000}"/>
            </a:ext>
          </a:extLst>
        </xdr:cNvPr>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79835" b="6108"/>
        <a:stretch/>
      </xdr:blipFill>
      <xdr:spPr>
        <a:xfrm>
          <a:off x="6242686" y="75378944"/>
          <a:ext cx="2512953" cy="1110616"/>
        </a:xfrm>
        <a:prstGeom prst="rect">
          <a:avLst/>
        </a:prstGeom>
      </xdr:spPr>
    </xdr:pic>
    <xdr:clientData/>
  </xdr:twoCellAnchor>
  <xdr:twoCellAnchor>
    <xdr:from>
      <xdr:col>4</xdr:col>
      <xdr:colOff>9526</xdr:colOff>
      <xdr:row>45</xdr:row>
      <xdr:rowOff>9524</xdr:rowOff>
    </xdr:from>
    <xdr:to>
      <xdr:col>4</xdr:col>
      <xdr:colOff>2522479</xdr:colOff>
      <xdr:row>46</xdr:row>
      <xdr:rowOff>635</xdr:rowOff>
    </xdr:to>
    <xdr:pic>
      <xdr:nvPicPr>
        <xdr:cNvPr id="33" name="Imagen 32">
          <a:extLst>
            <a:ext uri="{FF2B5EF4-FFF2-40B4-BE49-F238E27FC236}">
              <a16:creationId xmlns:a16="http://schemas.microsoft.com/office/drawing/2014/main" id="{00000000-0008-0000-0100-000021000000}"/>
            </a:ext>
          </a:extLst>
        </xdr:cNvPr>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55737" b="20416"/>
        <a:stretch/>
      </xdr:blipFill>
      <xdr:spPr>
        <a:xfrm>
          <a:off x="5053966" y="51741704"/>
          <a:ext cx="2512953" cy="1809751"/>
        </a:xfrm>
        <a:prstGeom prst="rect">
          <a:avLst/>
        </a:prstGeom>
      </xdr:spPr>
    </xdr:pic>
    <xdr:clientData/>
  </xdr:twoCellAnchor>
  <xdr:twoCellAnchor>
    <xdr:from>
      <xdr:col>4</xdr:col>
      <xdr:colOff>9526</xdr:colOff>
      <xdr:row>46</xdr:row>
      <xdr:rowOff>9524</xdr:rowOff>
    </xdr:from>
    <xdr:to>
      <xdr:col>4</xdr:col>
      <xdr:colOff>2522479</xdr:colOff>
      <xdr:row>46</xdr:row>
      <xdr:rowOff>2076450</xdr:rowOff>
    </xdr:to>
    <xdr:pic>
      <xdr:nvPicPr>
        <xdr:cNvPr id="34" name="Imagen 33">
          <a:extLst>
            <a:ext uri="{FF2B5EF4-FFF2-40B4-BE49-F238E27FC236}">
              <a16:creationId xmlns:a16="http://schemas.microsoft.com/office/drawing/2014/main" id="{00000000-0008-0000-0100-000022000000}"/>
            </a:ext>
          </a:extLst>
        </xdr:cNvPr>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30635" b="44137"/>
        <a:stretch/>
      </xdr:blipFill>
      <xdr:spPr>
        <a:xfrm>
          <a:off x="5053966" y="53570504"/>
          <a:ext cx="2512953" cy="1914526"/>
        </a:xfrm>
        <a:prstGeom prst="rect">
          <a:avLst/>
        </a:prstGeom>
      </xdr:spPr>
    </xdr:pic>
    <xdr:clientData/>
  </xdr:twoCellAnchor>
  <xdr:twoCellAnchor>
    <xdr:from>
      <xdr:col>4</xdr:col>
      <xdr:colOff>19050</xdr:colOff>
      <xdr:row>49</xdr:row>
      <xdr:rowOff>9525</xdr:rowOff>
    </xdr:from>
    <xdr:to>
      <xdr:col>4</xdr:col>
      <xdr:colOff>2522220</xdr:colOff>
      <xdr:row>49</xdr:row>
      <xdr:rowOff>525780</xdr:rowOff>
    </xdr:to>
    <xdr:pic>
      <xdr:nvPicPr>
        <xdr:cNvPr id="36" name="Imagen 35">
          <a:extLst>
            <a:ext uri="{FF2B5EF4-FFF2-40B4-BE49-F238E27FC236}">
              <a16:creationId xmlns:a16="http://schemas.microsoft.com/office/drawing/2014/main" id="{00000000-0008-0000-0100-000024000000}"/>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37926" t="63572" r="8390" b="17854"/>
        <a:stretch/>
      </xdr:blipFill>
      <xdr:spPr bwMode="auto">
        <a:xfrm>
          <a:off x="5063490" y="57685305"/>
          <a:ext cx="2503170" cy="485775"/>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19050</xdr:colOff>
      <xdr:row>50</xdr:row>
      <xdr:rowOff>9525</xdr:rowOff>
    </xdr:from>
    <xdr:to>
      <xdr:col>4</xdr:col>
      <xdr:colOff>2522220</xdr:colOff>
      <xdr:row>50</xdr:row>
      <xdr:rowOff>626745</xdr:rowOff>
    </xdr:to>
    <xdr:pic>
      <xdr:nvPicPr>
        <xdr:cNvPr id="37" name="Imagen 36">
          <a:extLst>
            <a:ext uri="{FF2B5EF4-FFF2-40B4-BE49-F238E27FC236}">
              <a16:creationId xmlns:a16="http://schemas.microsoft.com/office/drawing/2014/main" id="{00000000-0008-0000-0100-000025000000}"/>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37926" t="41721" r="8390" b="36427"/>
        <a:stretch/>
      </xdr:blipFill>
      <xdr:spPr bwMode="auto">
        <a:xfrm>
          <a:off x="5063490" y="58195845"/>
          <a:ext cx="2503170" cy="571500"/>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9525</xdr:colOff>
      <xdr:row>51</xdr:row>
      <xdr:rowOff>19050</xdr:rowOff>
    </xdr:from>
    <xdr:to>
      <xdr:col>4</xdr:col>
      <xdr:colOff>2514600</xdr:colOff>
      <xdr:row>51</xdr:row>
      <xdr:rowOff>548640</xdr:rowOff>
    </xdr:to>
    <xdr:pic>
      <xdr:nvPicPr>
        <xdr:cNvPr id="38" name="Imagen 37">
          <a:extLst>
            <a:ext uri="{FF2B5EF4-FFF2-40B4-BE49-F238E27FC236}">
              <a16:creationId xmlns:a16="http://schemas.microsoft.com/office/drawing/2014/main" id="{00000000-0008-0000-0100-000026000000}"/>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37926" t="22419" r="8390" b="58643"/>
        <a:stretch/>
      </xdr:blipFill>
      <xdr:spPr bwMode="auto">
        <a:xfrm>
          <a:off x="6241224" y="77836995"/>
          <a:ext cx="2505075" cy="529590"/>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9525</xdr:colOff>
      <xdr:row>52</xdr:row>
      <xdr:rowOff>9526</xdr:rowOff>
    </xdr:from>
    <xdr:to>
      <xdr:col>4</xdr:col>
      <xdr:colOff>2524976</xdr:colOff>
      <xdr:row>52</xdr:row>
      <xdr:rowOff>1861186</xdr:rowOff>
    </xdr:to>
    <xdr:pic>
      <xdr:nvPicPr>
        <xdr:cNvPr id="39" name="Imagen 38">
          <a:extLst>
            <a:ext uri="{FF2B5EF4-FFF2-40B4-BE49-F238E27FC236}">
              <a16:creationId xmlns:a16="http://schemas.microsoft.com/office/drawing/2014/main" id="{00000000-0008-0000-0100-000027000000}"/>
            </a:ext>
          </a:extLst>
        </xdr:cNvPr>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t="34976" b="13839"/>
        <a:stretch/>
      </xdr:blipFill>
      <xdr:spPr>
        <a:xfrm>
          <a:off x="5053965" y="59300746"/>
          <a:ext cx="2515451" cy="1714500"/>
        </a:xfrm>
        <a:prstGeom prst="rect">
          <a:avLst/>
        </a:prstGeom>
      </xdr:spPr>
    </xdr:pic>
    <xdr:clientData/>
  </xdr:twoCellAnchor>
  <xdr:twoCellAnchor>
    <xdr:from>
      <xdr:col>4</xdr:col>
      <xdr:colOff>9525</xdr:colOff>
      <xdr:row>53</xdr:row>
      <xdr:rowOff>9526</xdr:rowOff>
    </xdr:from>
    <xdr:to>
      <xdr:col>4</xdr:col>
      <xdr:colOff>2524976</xdr:colOff>
      <xdr:row>53</xdr:row>
      <xdr:rowOff>430530</xdr:rowOff>
    </xdr:to>
    <xdr:pic>
      <xdr:nvPicPr>
        <xdr:cNvPr id="40" name="Imagen 39">
          <a:extLst>
            <a:ext uri="{FF2B5EF4-FFF2-40B4-BE49-F238E27FC236}">
              <a16:creationId xmlns:a16="http://schemas.microsoft.com/office/drawing/2014/main" id="{00000000-0008-0000-0100-000028000000}"/>
            </a:ext>
          </a:extLst>
        </xdr:cNvPr>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t="23033" b="65308"/>
        <a:stretch/>
      </xdr:blipFill>
      <xdr:spPr>
        <a:xfrm>
          <a:off x="5053965" y="61038106"/>
          <a:ext cx="2515451" cy="390524"/>
        </a:xfrm>
        <a:prstGeom prst="rect">
          <a:avLst/>
        </a:prstGeom>
      </xdr:spPr>
    </xdr:pic>
    <xdr:clientData/>
  </xdr:twoCellAnchor>
  <xdr:twoCellAnchor>
    <xdr:from>
      <xdr:col>4</xdr:col>
      <xdr:colOff>9525</xdr:colOff>
      <xdr:row>54</xdr:row>
      <xdr:rowOff>19051</xdr:rowOff>
    </xdr:from>
    <xdr:to>
      <xdr:col>4</xdr:col>
      <xdr:colOff>2524976</xdr:colOff>
      <xdr:row>54</xdr:row>
      <xdr:rowOff>426721</xdr:rowOff>
    </xdr:to>
    <xdr:pic>
      <xdr:nvPicPr>
        <xdr:cNvPr id="41" name="Imagen 40">
          <a:extLst>
            <a:ext uri="{FF2B5EF4-FFF2-40B4-BE49-F238E27FC236}">
              <a16:creationId xmlns:a16="http://schemas.microsoft.com/office/drawing/2014/main" id="{00000000-0008-0000-0100-000029000000}"/>
            </a:ext>
          </a:extLst>
        </xdr:cNvPr>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t="12228" b="76397"/>
        <a:stretch/>
      </xdr:blipFill>
      <xdr:spPr>
        <a:xfrm>
          <a:off x="5053965" y="61459111"/>
          <a:ext cx="2515451" cy="377190"/>
        </a:xfrm>
        <a:prstGeom prst="rect">
          <a:avLst/>
        </a:prstGeom>
      </xdr:spPr>
    </xdr:pic>
    <xdr:clientData/>
  </xdr:twoCellAnchor>
  <xdr:twoCellAnchor>
    <xdr:from>
      <xdr:col>4</xdr:col>
      <xdr:colOff>9525</xdr:colOff>
      <xdr:row>55</xdr:row>
      <xdr:rowOff>19050</xdr:rowOff>
    </xdr:from>
    <xdr:to>
      <xdr:col>4</xdr:col>
      <xdr:colOff>2524976</xdr:colOff>
      <xdr:row>55</xdr:row>
      <xdr:rowOff>441960</xdr:rowOff>
    </xdr:to>
    <xdr:pic>
      <xdr:nvPicPr>
        <xdr:cNvPr id="42" name="Imagen 41">
          <a:extLst>
            <a:ext uri="{FF2B5EF4-FFF2-40B4-BE49-F238E27FC236}">
              <a16:creationId xmlns:a16="http://schemas.microsoft.com/office/drawing/2014/main" id="{00000000-0008-0000-0100-00002A000000}"/>
            </a:ext>
          </a:extLst>
        </xdr:cNvPr>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757" t="570" r="-757" b="87771"/>
        <a:stretch/>
      </xdr:blipFill>
      <xdr:spPr>
        <a:xfrm>
          <a:off x="6242685" y="93828870"/>
          <a:ext cx="2515451" cy="422910"/>
        </a:xfrm>
        <a:prstGeom prst="rect">
          <a:avLst/>
        </a:prstGeom>
      </xdr:spPr>
    </xdr:pic>
    <xdr:clientData/>
  </xdr:twoCellAnchor>
  <xdr:twoCellAnchor>
    <xdr:from>
      <xdr:col>4</xdr:col>
      <xdr:colOff>9526</xdr:colOff>
      <xdr:row>56</xdr:row>
      <xdr:rowOff>9525</xdr:rowOff>
    </xdr:from>
    <xdr:to>
      <xdr:col>4</xdr:col>
      <xdr:colOff>2524477</xdr:colOff>
      <xdr:row>56</xdr:row>
      <xdr:rowOff>2200275</xdr:rowOff>
    </xdr:to>
    <xdr:pic>
      <xdr:nvPicPr>
        <xdr:cNvPr id="43" name="Imagen 42">
          <a:extLst>
            <a:ext uri="{FF2B5EF4-FFF2-40B4-BE49-F238E27FC236}">
              <a16:creationId xmlns:a16="http://schemas.microsoft.com/office/drawing/2014/main" id="{00000000-0008-0000-0100-00002B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61895"/>
        <a:stretch/>
      </xdr:blipFill>
      <xdr:spPr>
        <a:xfrm>
          <a:off x="5053966" y="62257305"/>
          <a:ext cx="2514951" cy="2023110"/>
        </a:xfrm>
        <a:prstGeom prst="rect">
          <a:avLst/>
        </a:prstGeom>
      </xdr:spPr>
    </xdr:pic>
    <xdr:clientData/>
  </xdr:twoCellAnchor>
  <xdr:twoCellAnchor>
    <xdr:from>
      <xdr:col>4</xdr:col>
      <xdr:colOff>9526</xdr:colOff>
      <xdr:row>57</xdr:row>
      <xdr:rowOff>9525</xdr:rowOff>
    </xdr:from>
    <xdr:to>
      <xdr:col>4</xdr:col>
      <xdr:colOff>2524477</xdr:colOff>
      <xdr:row>57</xdr:row>
      <xdr:rowOff>502920</xdr:rowOff>
    </xdr:to>
    <xdr:pic>
      <xdr:nvPicPr>
        <xdr:cNvPr id="44" name="Imagen 43">
          <a:extLst>
            <a:ext uri="{FF2B5EF4-FFF2-40B4-BE49-F238E27FC236}">
              <a16:creationId xmlns:a16="http://schemas.microsoft.com/office/drawing/2014/main" id="{00000000-0008-0000-0100-00002C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53104" b="37746"/>
        <a:stretch/>
      </xdr:blipFill>
      <xdr:spPr>
        <a:xfrm>
          <a:off x="6242686" y="97324545"/>
          <a:ext cx="2514951" cy="493395"/>
        </a:xfrm>
        <a:prstGeom prst="rect">
          <a:avLst/>
        </a:prstGeom>
      </xdr:spPr>
    </xdr:pic>
    <xdr:clientData/>
  </xdr:twoCellAnchor>
  <xdr:twoCellAnchor>
    <xdr:from>
      <xdr:col>4</xdr:col>
      <xdr:colOff>9526</xdr:colOff>
      <xdr:row>58</xdr:row>
      <xdr:rowOff>19050</xdr:rowOff>
    </xdr:from>
    <xdr:to>
      <xdr:col>4</xdr:col>
      <xdr:colOff>2524477</xdr:colOff>
      <xdr:row>58</xdr:row>
      <xdr:rowOff>1908810</xdr:rowOff>
    </xdr:to>
    <xdr:pic>
      <xdr:nvPicPr>
        <xdr:cNvPr id="45" name="Imagen 44">
          <a:extLst>
            <a:ext uri="{FF2B5EF4-FFF2-40B4-BE49-F238E27FC236}">
              <a16:creationId xmlns:a16="http://schemas.microsoft.com/office/drawing/2014/main" id="{00000000-0008-0000-0100-00002D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20271" b="46718"/>
        <a:stretch/>
      </xdr:blipFill>
      <xdr:spPr>
        <a:xfrm>
          <a:off x="5053966" y="64827150"/>
          <a:ext cx="2514951" cy="1752600"/>
        </a:xfrm>
        <a:prstGeom prst="rect">
          <a:avLst/>
        </a:prstGeom>
      </xdr:spPr>
    </xdr:pic>
    <xdr:clientData/>
  </xdr:twoCellAnchor>
  <xdr:twoCellAnchor>
    <xdr:from>
      <xdr:col>4</xdr:col>
      <xdr:colOff>9526</xdr:colOff>
      <xdr:row>59</xdr:row>
      <xdr:rowOff>19050</xdr:rowOff>
    </xdr:from>
    <xdr:to>
      <xdr:col>4</xdr:col>
      <xdr:colOff>2524477</xdr:colOff>
      <xdr:row>59</xdr:row>
      <xdr:rowOff>556260</xdr:rowOff>
    </xdr:to>
    <xdr:pic>
      <xdr:nvPicPr>
        <xdr:cNvPr id="46" name="Imagen 45">
          <a:extLst>
            <a:ext uri="{FF2B5EF4-FFF2-40B4-BE49-F238E27FC236}">
              <a16:creationId xmlns:a16="http://schemas.microsoft.com/office/drawing/2014/main" id="{00000000-0008-0000-0100-00002E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10942" b="79549"/>
        <a:stretch/>
      </xdr:blipFill>
      <xdr:spPr>
        <a:xfrm>
          <a:off x="6242686" y="100290630"/>
          <a:ext cx="2514951" cy="537210"/>
        </a:xfrm>
        <a:prstGeom prst="rect">
          <a:avLst/>
        </a:prstGeom>
      </xdr:spPr>
    </xdr:pic>
    <xdr:clientData/>
  </xdr:twoCellAnchor>
  <xdr:twoCellAnchor>
    <xdr:from>
      <xdr:col>4</xdr:col>
      <xdr:colOff>9526</xdr:colOff>
      <xdr:row>60</xdr:row>
      <xdr:rowOff>9525</xdr:rowOff>
    </xdr:from>
    <xdr:to>
      <xdr:col>4</xdr:col>
      <xdr:colOff>2524477</xdr:colOff>
      <xdr:row>60</xdr:row>
      <xdr:rowOff>647700</xdr:rowOff>
    </xdr:to>
    <xdr:pic>
      <xdr:nvPicPr>
        <xdr:cNvPr id="47" name="Imagen 46">
          <a:extLst>
            <a:ext uri="{FF2B5EF4-FFF2-40B4-BE49-F238E27FC236}">
              <a16:creationId xmlns:a16="http://schemas.microsoft.com/office/drawing/2014/main" id="{00000000-0008-0000-0100-00002F000000}"/>
            </a:ext>
          </a:extLst>
        </xdr:cNvPr>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177" b="88341"/>
        <a:stretch/>
      </xdr:blipFill>
      <xdr:spPr>
        <a:xfrm>
          <a:off x="6242686" y="101325045"/>
          <a:ext cx="2514951" cy="638175"/>
        </a:xfrm>
        <a:prstGeom prst="rect">
          <a:avLst/>
        </a:prstGeom>
      </xdr:spPr>
    </xdr:pic>
    <xdr:clientData/>
  </xdr:twoCellAnchor>
  <xdr:twoCellAnchor>
    <xdr:from>
      <xdr:col>4</xdr:col>
      <xdr:colOff>9526</xdr:colOff>
      <xdr:row>61</xdr:row>
      <xdr:rowOff>19050</xdr:rowOff>
    </xdr:from>
    <xdr:to>
      <xdr:col>4</xdr:col>
      <xdr:colOff>2523083</xdr:colOff>
      <xdr:row>61</xdr:row>
      <xdr:rowOff>2319655</xdr:rowOff>
    </xdr:to>
    <xdr:pic>
      <xdr:nvPicPr>
        <xdr:cNvPr id="48" name="Imagen 47">
          <a:extLst>
            <a:ext uri="{FF2B5EF4-FFF2-40B4-BE49-F238E27FC236}">
              <a16:creationId xmlns:a16="http://schemas.microsoft.com/office/drawing/2014/main" id="{00000000-0008-0000-0100-000030000000}"/>
            </a:ext>
          </a:extLst>
        </xdr:cNvPr>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t="63405"/>
        <a:stretch/>
      </xdr:blipFill>
      <xdr:spPr>
        <a:xfrm>
          <a:off x="5053966" y="67776090"/>
          <a:ext cx="2513557" cy="2132965"/>
        </a:xfrm>
        <a:prstGeom prst="rect">
          <a:avLst/>
        </a:prstGeom>
      </xdr:spPr>
    </xdr:pic>
    <xdr:clientData/>
  </xdr:twoCellAnchor>
  <xdr:twoCellAnchor>
    <xdr:from>
      <xdr:col>4</xdr:col>
      <xdr:colOff>9526</xdr:colOff>
      <xdr:row>62</xdr:row>
      <xdr:rowOff>19051</xdr:rowOff>
    </xdr:from>
    <xdr:to>
      <xdr:col>4</xdr:col>
      <xdr:colOff>2523083</xdr:colOff>
      <xdr:row>62</xdr:row>
      <xdr:rowOff>2477771</xdr:rowOff>
    </xdr:to>
    <xdr:pic>
      <xdr:nvPicPr>
        <xdr:cNvPr id="49" name="Imagen 48">
          <a:extLst>
            <a:ext uri="{FF2B5EF4-FFF2-40B4-BE49-F238E27FC236}">
              <a16:creationId xmlns:a16="http://schemas.microsoft.com/office/drawing/2014/main" id="{00000000-0008-0000-0100-000031000000}"/>
            </a:ext>
          </a:extLst>
        </xdr:cNvPr>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t="24184" b="36770"/>
        <a:stretch/>
      </xdr:blipFill>
      <xdr:spPr>
        <a:xfrm>
          <a:off x="5053966" y="69940171"/>
          <a:ext cx="2513557" cy="2275840"/>
        </a:xfrm>
        <a:prstGeom prst="rect">
          <a:avLst/>
        </a:prstGeom>
      </xdr:spPr>
    </xdr:pic>
    <xdr:clientData/>
  </xdr:twoCellAnchor>
  <xdr:twoCellAnchor>
    <xdr:from>
      <xdr:col>4</xdr:col>
      <xdr:colOff>9526</xdr:colOff>
      <xdr:row>69</xdr:row>
      <xdr:rowOff>1859280</xdr:rowOff>
    </xdr:from>
    <xdr:to>
      <xdr:col>4</xdr:col>
      <xdr:colOff>2523083</xdr:colOff>
      <xdr:row>70</xdr:row>
      <xdr:rowOff>274320</xdr:rowOff>
    </xdr:to>
    <xdr:pic>
      <xdr:nvPicPr>
        <xdr:cNvPr id="51" name="Imagen 50">
          <a:extLst>
            <a:ext uri="{FF2B5EF4-FFF2-40B4-BE49-F238E27FC236}">
              <a16:creationId xmlns:a16="http://schemas.microsoft.com/office/drawing/2014/main" id="{00000000-0008-0000-0100-000033000000}"/>
            </a:ext>
          </a:extLst>
        </xdr:cNvPr>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8169" b="83660"/>
        <a:stretch/>
      </xdr:blipFill>
      <xdr:spPr>
        <a:xfrm>
          <a:off x="6242686" y="121889520"/>
          <a:ext cx="2513557" cy="480060"/>
        </a:xfrm>
        <a:prstGeom prst="rect">
          <a:avLst/>
        </a:prstGeom>
      </xdr:spPr>
    </xdr:pic>
    <xdr:clientData/>
  </xdr:twoCellAnchor>
  <xdr:twoCellAnchor>
    <xdr:from>
      <xdr:col>4</xdr:col>
      <xdr:colOff>9526</xdr:colOff>
      <xdr:row>71</xdr:row>
      <xdr:rowOff>19051</xdr:rowOff>
    </xdr:from>
    <xdr:to>
      <xdr:col>4</xdr:col>
      <xdr:colOff>2523083</xdr:colOff>
      <xdr:row>71</xdr:row>
      <xdr:rowOff>497205</xdr:rowOff>
    </xdr:to>
    <xdr:pic>
      <xdr:nvPicPr>
        <xdr:cNvPr id="52" name="Imagen 51">
          <a:extLst>
            <a:ext uri="{FF2B5EF4-FFF2-40B4-BE49-F238E27FC236}">
              <a16:creationId xmlns:a16="http://schemas.microsoft.com/office/drawing/2014/main" id="{00000000-0008-0000-0100-000034000000}"/>
            </a:ext>
          </a:extLst>
        </xdr:cNvPr>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487" b="91832"/>
        <a:stretch/>
      </xdr:blipFill>
      <xdr:spPr>
        <a:xfrm>
          <a:off x="5053966" y="73239631"/>
          <a:ext cx="2513557" cy="447674"/>
        </a:xfrm>
        <a:prstGeom prst="rect">
          <a:avLst/>
        </a:prstGeom>
      </xdr:spPr>
    </xdr:pic>
    <xdr:clientData/>
  </xdr:twoCellAnchor>
  <xdr:twoCellAnchor>
    <xdr:from>
      <xdr:col>4</xdr:col>
      <xdr:colOff>9525</xdr:colOff>
      <xdr:row>72</xdr:row>
      <xdr:rowOff>9525</xdr:rowOff>
    </xdr:from>
    <xdr:to>
      <xdr:col>4</xdr:col>
      <xdr:colOff>2512774</xdr:colOff>
      <xdr:row>72</xdr:row>
      <xdr:rowOff>540385</xdr:rowOff>
    </xdr:to>
    <xdr:pic>
      <xdr:nvPicPr>
        <xdr:cNvPr id="53" name="Imagen 52">
          <a:extLst>
            <a:ext uri="{FF2B5EF4-FFF2-40B4-BE49-F238E27FC236}">
              <a16:creationId xmlns:a16="http://schemas.microsoft.com/office/drawing/2014/main" id="{00000000-0008-0000-0100-000035000000}"/>
            </a:ext>
          </a:extLst>
        </xdr:cNvPr>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54643" b="40119"/>
        <a:stretch/>
      </xdr:blipFill>
      <xdr:spPr bwMode="auto">
        <a:xfrm>
          <a:off x="5053965" y="73710165"/>
          <a:ext cx="2503249" cy="500380"/>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19050</xdr:colOff>
      <xdr:row>73</xdr:row>
      <xdr:rowOff>832485</xdr:rowOff>
    </xdr:from>
    <xdr:to>
      <xdr:col>4</xdr:col>
      <xdr:colOff>2522299</xdr:colOff>
      <xdr:row>73</xdr:row>
      <xdr:rowOff>1363345</xdr:rowOff>
    </xdr:to>
    <xdr:pic>
      <xdr:nvPicPr>
        <xdr:cNvPr id="54" name="Imagen 53">
          <a:extLst>
            <a:ext uri="{FF2B5EF4-FFF2-40B4-BE49-F238E27FC236}">
              <a16:creationId xmlns:a16="http://schemas.microsoft.com/office/drawing/2014/main" id="{00000000-0008-0000-0100-000036000000}"/>
            </a:ext>
          </a:extLst>
        </xdr:cNvPr>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49658" b="45104"/>
        <a:stretch/>
      </xdr:blipFill>
      <xdr:spPr bwMode="auto">
        <a:xfrm>
          <a:off x="6267450" y="107923965"/>
          <a:ext cx="2503249" cy="530860"/>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19050</xdr:colOff>
      <xdr:row>74</xdr:row>
      <xdr:rowOff>19050</xdr:rowOff>
    </xdr:from>
    <xdr:to>
      <xdr:col>4</xdr:col>
      <xdr:colOff>2522299</xdr:colOff>
      <xdr:row>74</xdr:row>
      <xdr:rowOff>549910</xdr:rowOff>
    </xdr:to>
    <xdr:pic>
      <xdr:nvPicPr>
        <xdr:cNvPr id="55" name="Imagen 54">
          <a:extLst>
            <a:ext uri="{FF2B5EF4-FFF2-40B4-BE49-F238E27FC236}">
              <a16:creationId xmlns:a16="http://schemas.microsoft.com/office/drawing/2014/main" id="{00000000-0008-0000-0100-000037000000}"/>
            </a:ext>
          </a:extLst>
        </xdr:cNvPr>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44772" b="49990"/>
        <a:stretch/>
      </xdr:blipFill>
      <xdr:spPr bwMode="auto">
        <a:xfrm>
          <a:off x="5063490" y="74771250"/>
          <a:ext cx="2503249" cy="500380"/>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19050</xdr:colOff>
      <xdr:row>75</xdr:row>
      <xdr:rowOff>9524</xdr:rowOff>
    </xdr:from>
    <xdr:to>
      <xdr:col>4</xdr:col>
      <xdr:colOff>2522299</xdr:colOff>
      <xdr:row>75</xdr:row>
      <xdr:rowOff>2133599</xdr:rowOff>
    </xdr:to>
    <xdr:pic>
      <xdr:nvPicPr>
        <xdr:cNvPr id="56" name="Imagen 55">
          <a:extLst>
            <a:ext uri="{FF2B5EF4-FFF2-40B4-BE49-F238E27FC236}">
              <a16:creationId xmlns:a16="http://schemas.microsoft.com/office/drawing/2014/main" id="{00000000-0008-0000-0100-000038000000}"/>
            </a:ext>
          </a:extLst>
        </xdr:cNvPr>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24431" b="54929"/>
        <a:stretch/>
      </xdr:blipFill>
      <xdr:spPr bwMode="auto">
        <a:xfrm>
          <a:off x="5063490" y="75287504"/>
          <a:ext cx="2503249" cy="1971675"/>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9525</xdr:colOff>
      <xdr:row>79</xdr:row>
      <xdr:rowOff>9525</xdr:rowOff>
    </xdr:from>
    <xdr:to>
      <xdr:col>4</xdr:col>
      <xdr:colOff>2522220</xdr:colOff>
      <xdr:row>79</xdr:row>
      <xdr:rowOff>3212465</xdr:rowOff>
    </xdr:to>
    <xdr:pic>
      <xdr:nvPicPr>
        <xdr:cNvPr id="58" name="Imagen 57">
          <a:extLst>
            <a:ext uri="{FF2B5EF4-FFF2-40B4-BE49-F238E27FC236}">
              <a16:creationId xmlns:a16="http://schemas.microsoft.com/office/drawing/2014/main" id="{00000000-0008-0000-0100-00003A000000}"/>
            </a:ext>
          </a:extLst>
        </xdr:cNvPr>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72957"/>
        <a:stretch/>
      </xdr:blipFill>
      <xdr:spPr>
        <a:xfrm>
          <a:off x="5053965" y="79638525"/>
          <a:ext cx="2512695" cy="2959100"/>
        </a:xfrm>
        <a:prstGeom prst="rect">
          <a:avLst/>
        </a:prstGeom>
      </xdr:spPr>
    </xdr:pic>
    <xdr:clientData/>
  </xdr:twoCellAnchor>
  <xdr:twoCellAnchor>
    <xdr:from>
      <xdr:col>4</xdr:col>
      <xdr:colOff>9525</xdr:colOff>
      <xdr:row>80</xdr:row>
      <xdr:rowOff>19050</xdr:rowOff>
    </xdr:from>
    <xdr:to>
      <xdr:col>4</xdr:col>
      <xdr:colOff>2522220</xdr:colOff>
      <xdr:row>80</xdr:row>
      <xdr:rowOff>3032760</xdr:rowOff>
    </xdr:to>
    <xdr:pic>
      <xdr:nvPicPr>
        <xdr:cNvPr id="59" name="Imagen 58">
          <a:extLst>
            <a:ext uri="{FF2B5EF4-FFF2-40B4-BE49-F238E27FC236}">
              <a16:creationId xmlns:a16="http://schemas.microsoft.com/office/drawing/2014/main" id="{00000000-0008-0000-0100-00003B000000}"/>
            </a:ext>
          </a:extLst>
        </xdr:cNvPr>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47887" b="26695"/>
        <a:stretch/>
      </xdr:blipFill>
      <xdr:spPr>
        <a:xfrm>
          <a:off x="5053965" y="82627470"/>
          <a:ext cx="2512695" cy="2785110"/>
        </a:xfrm>
        <a:prstGeom prst="rect">
          <a:avLst/>
        </a:prstGeom>
      </xdr:spPr>
    </xdr:pic>
    <xdr:clientData/>
  </xdr:twoCellAnchor>
  <xdr:twoCellAnchor>
    <xdr:from>
      <xdr:col>4</xdr:col>
      <xdr:colOff>9525</xdr:colOff>
      <xdr:row>84</xdr:row>
      <xdr:rowOff>19050</xdr:rowOff>
    </xdr:from>
    <xdr:to>
      <xdr:col>4</xdr:col>
      <xdr:colOff>2522220</xdr:colOff>
      <xdr:row>84</xdr:row>
      <xdr:rowOff>426720</xdr:rowOff>
    </xdr:to>
    <xdr:pic>
      <xdr:nvPicPr>
        <xdr:cNvPr id="62" name="Imagen 61">
          <a:extLst>
            <a:ext uri="{FF2B5EF4-FFF2-40B4-BE49-F238E27FC236}">
              <a16:creationId xmlns:a16="http://schemas.microsoft.com/office/drawing/2014/main" id="{00000000-0008-0000-0100-00003E000000}"/>
            </a:ext>
          </a:extLst>
        </xdr:cNvPr>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97" b="96421"/>
        <a:stretch/>
      </xdr:blipFill>
      <xdr:spPr>
        <a:xfrm>
          <a:off x="5053965" y="90346530"/>
          <a:ext cx="2512695" cy="377190"/>
        </a:xfrm>
        <a:prstGeom prst="rect">
          <a:avLst/>
        </a:prstGeom>
      </xdr:spPr>
    </xdr:pic>
    <xdr:clientData/>
  </xdr:twoCellAnchor>
  <xdr:twoCellAnchor>
    <xdr:from>
      <xdr:col>4</xdr:col>
      <xdr:colOff>9525</xdr:colOff>
      <xdr:row>85</xdr:row>
      <xdr:rowOff>9524</xdr:rowOff>
    </xdr:from>
    <xdr:to>
      <xdr:col>5</xdr:col>
      <xdr:colOff>919</xdr:colOff>
      <xdr:row>85</xdr:row>
      <xdr:rowOff>377189</xdr:rowOff>
    </xdr:to>
    <xdr:pic>
      <xdr:nvPicPr>
        <xdr:cNvPr id="63" name="Imagen 62">
          <a:extLst>
            <a:ext uri="{FF2B5EF4-FFF2-40B4-BE49-F238E27FC236}">
              <a16:creationId xmlns:a16="http://schemas.microsoft.com/office/drawing/2014/main" id="{00000000-0008-0000-0100-00003F000000}"/>
            </a:ext>
          </a:extLst>
        </xdr:cNvPr>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81420" b="10856"/>
        <a:stretch/>
      </xdr:blipFill>
      <xdr:spPr>
        <a:xfrm>
          <a:off x="5053965" y="90733244"/>
          <a:ext cx="2516880" cy="352425"/>
        </a:xfrm>
        <a:prstGeom prst="rect">
          <a:avLst/>
        </a:prstGeom>
      </xdr:spPr>
    </xdr:pic>
    <xdr:clientData/>
  </xdr:twoCellAnchor>
  <xdr:twoCellAnchor>
    <xdr:from>
      <xdr:col>4</xdr:col>
      <xdr:colOff>9525</xdr:colOff>
      <xdr:row>86</xdr:row>
      <xdr:rowOff>9524</xdr:rowOff>
    </xdr:from>
    <xdr:to>
      <xdr:col>5</xdr:col>
      <xdr:colOff>919</xdr:colOff>
      <xdr:row>86</xdr:row>
      <xdr:rowOff>377189</xdr:rowOff>
    </xdr:to>
    <xdr:pic>
      <xdr:nvPicPr>
        <xdr:cNvPr id="64" name="Imagen 63">
          <a:extLst>
            <a:ext uri="{FF2B5EF4-FFF2-40B4-BE49-F238E27FC236}">
              <a16:creationId xmlns:a16="http://schemas.microsoft.com/office/drawing/2014/main" id="{00000000-0008-0000-0100-000040000000}"/>
            </a:ext>
          </a:extLst>
        </xdr:cNvPr>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73070" b="19206"/>
        <a:stretch/>
      </xdr:blipFill>
      <xdr:spPr>
        <a:xfrm>
          <a:off x="5053965" y="91091384"/>
          <a:ext cx="2516880" cy="352425"/>
        </a:xfrm>
        <a:prstGeom prst="rect">
          <a:avLst/>
        </a:prstGeom>
      </xdr:spPr>
    </xdr:pic>
    <xdr:clientData/>
  </xdr:twoCellAnchor>
  <xdr:twoCellAnchor>
    <xdr:from>
      <xdr:col>4</xdr:col>
      <xdr:colOff>9525</xdr:colOff>
      <xdr:row>87</xdr:row>
      <xdr:rowOff>9524</xdr:rowOff>
    </xdr:from>
    <xdr:to>
      <xdr:col>5</xdr:col>
      <xdr:colOff>919</xdr:colOff>
      <xdr:row>87</xdr:row>
      <xdr:rowOff>1095375</xdr:rowOff>
    </xdr:to>
    <xdr:pic>
      <xdr:nvPicPr>
        <xdr:cNvPr id="65" name="Imagen 64">
          <a:extLst>
            <a:ext uri="{FF2B5EF4-FFF2-40B4-BE49-F238E27FC236}">
              <a16:creationId xmlns:a16="http://schemas.microsoft.com/office/drawing/2014/main" id="{00000000-0008-0000-0100-000041000000}"/>
            </a:ext>
          </a:extLst>
        </xdr:cNvPr>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51149" b="26723"/>
        <a:stretch/>
      </xdr:blipFill>
      <xdr:spPr>
        <a:xfrm>
          <a:off x="5053965" y="91449524"/>
          <a:ext cx="2516880" cy="1009651"/>
        </a:xfrm>
        <a:prstGeom prst="rect">
          <a:avLst/>
        </a:prstGeom>
      </xdr:spPr>
    </xdr:pic>
    <xdr:clientData/>
  </xdr:twoCellAnchor>
  <xdr:twoCellAnchor>
    <xdr:from>
      <xdr:col>4</xdr:col>
      <xdr:colOff>9525</xdr:colOff>
      <xdr:row>88</xdr:row>
      <xdr:rowOff>9524</xdr:rowOff>
    </xdr:from>
    <xdr:to>
      <xdr:col>5</xdr:col>
      <xdr:colOff>919</xdr:colOff>
      <xdr:row>88</xdr:row>
      <xdr:rowOff>2526030</xdr:rowOff>
    </xdr:to>
    <xdr:pic>
      <xdr:nvPicPr>
        <xdr:cNvPr id="66" name="Imagen 65">
          <a:extLst>
            <a:ext uri="{FF2B5EF4-FFF2-40B4-BE49-F238E27FC236}">
              <a16:creationId xmlns:a16="http://schemas.microsoft.com/office/drawing/2014/main" id="{00000000-0008-0000-0100-000042000000}"/>
            </a:ext>
          </a:extLst>
        </xdr:cNvPr>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422" b="48433"/>
        <a:stretch/>
      </xdr:blipFill>
      <xdr:spPr>
        <a:xfrm>
          <a:off x="5053965" y="92478224"/>
          <a:ext cx="2516880" cy="2333626"/>
        </a:xfrm>
        <a:prstGeom prst="rect">
          <a:avLst/>
        </a:prstGeom>
      </xdr:spPr>
    </xdr:pic>
    <xdr:clientData/>
  </xdr:twoCellAnchor>
  <xdr:twoCellAnchor>
    <xdr:from>
      <xdr:col>4</xdr:col>
      <xdr:colOff>9526</xdr:colOff>
      <xdr:row>89</xdr:row>
      <xdr:rowOff>9524</xdr:rowOff>
    </xdr:from>
    <xdr:to>
      <xdr:col>4</xdr:col>
      <xdr:colOff>2525257</xdr:colOff>
      <xdr:row>90</xdr:row>
      <xdr:rowOff>633</xdr:rowOff>
    </xdr:to>
    <xdr:pic>
      <xdr:nvPicPr>
        <xdr:cNvPr id="67" name="Imagen 66">
          <a:extLst>
            <a:ext uri="{FF2B5EF4-FFF2-40B4-BE49-F238E27FC236}">
              <a16:creationId xmlns:a16="http://schemas.microsoft.com/office/drawing/2014/main" id="{00000000-0008-0000-0100-00004300000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68035" b="-1"/>
        <a:stretch/>
      </xdr:blipFill>
      <xdr:spPr>
        <a:xfrm>
          <a:off x="5053966" y="94832804"/>
          <a:ext cx="2515731" cy="1883409"/>
        </a:xfrm>
        <a:prstGeom prst="rect">
          <a:avLst/>
        </a:prstGeom>
      </xdr:spPr>
    </xdr:pic>
    <xdr:clientData/>
  </xdr:twoCellAnchor>
  <xdr:twoCellAnchor>
    <xdr:from>
      <xdr:col>4</xdr:col>
      <xdr:colOff>9526</xdr:colOff>
      <xdr:row>90</xdr:row>
      <xdr:rowOff>19049</xdr:rowOff>
    </xdr:from>
    <xdr:to>
      <xdr:col>4</xdr:col>
      <xdr:colOff>2525257</xdr:colOff>
      <xdr:row>90</xdr:row>
      <xdr:rowOff>472440</xdr:rowOff>
    </xdr:to>
    <xdr:pic>
      <xdr:nvPicPr>
        <xdr:cNvPr id="68" name="Imagen 67">
          <a:extLst>
            <a:ext uri="{FF2B5EF4-FFF2-40B4-BE49-F238E27FC236}">
              <a16:creationId xmlns:a16="http://schemas.microsoft.com/office/drawing/2014/main" id="{00000000-0008-0000-0100-00004400000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61393" b="31479"/>
        <a:stretch/>
      </xdr:blipFill>
      <xdr:spPr>
        <a:xfrm>
          <a:off x="5053966" y="96732089"/>
          <a:ext cx="2515731" cy="422911"/>
        </a:xfrm>
        <a:prstGeom prst="rect">
          <a:avLst/>
        </a:prstGeom>
      </xdr:spPr>
    </xdr:pic>
    <xdr:clientData/>
  </xdr:twoCellAnchor>
  <xdr:twoCellAnchor>
    <xdr:from>
      <xdr:col>4</xdr:col>
      <xdr:colOff>9526</xdr:colOff>
      <xdr:row>91</xdr:row>
      <xdr:rowOff>19048</xdr:rowOff>
    </xdr:from>
    <xdr:to>
      <xdr:col>4</xdr:col>
      <xdr:colOff>2525257</xdr:colOff>
      <xdr:row>91</xdr:row>
      <xdr:rowOff>2286000</xdr:rowOff>
    </xdr:to>
    <xdr:pic>
      <xdr:nvPicPr>
        <xdr:cNvPr id="69" name="Imagen 68">
          <a:extLst>
            <a:ext uri="{FF2B5EF4-FFF2-40B4-BE49-F238E27FC236}">
              <a16:creationId xmlns:a16="http://schemas.microsoft.com/office/drawing/2014/main" id="{00000000-0008-0000-0100-00004500000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26240" b="38120"/>
        <a:stretch/>
      </xdr:blipFill>
      <xdr:spPr>
        <a:xfrm>
          <a:off x="5053966" y="97174048"/>
          <a:ext cx="2515731" cy="2099312"/>
        </a:xfrm>
        <a:prstGeom prst="rect">
          <a:avLst/>
        </a:prstGeom>
      </xdr:spPr>
    </xdr:pic>
    <xdr:clientData/>
  </xdr:twoCellAnchor>
  <xdr:twoCellAnchor>
    <xdr:from>
      <xdr:col>4</xdr:col>
      <xdr:colOff>9526</xdr:colOff>
      <xdr:row>93</xdr:row>
      <xdr:rowOff>9522</xdr:rowOff>
    </xdr:from>
    <xdr:to>
      <xdr:col>4</xdr:col>
      <xdr:colOff>2525257</xdr:colOff>
      <xdr:row>93</xdr:row>
      <xdr:rowOff>1142999</xdr:rowOff>
    </xdr:to>
    <xdr:pic>
      <xdr:nvPicPr>
        <xdr:cNvPr id="71" name="Imagen 70">
          <a:extLst>
            <a:ext uri="{FF2B5EF4-FFF2-40B4-BE49-F238E27FC236}">
              <a16:creationId xmlns:a16="http://schemas.microsoft.com/office/drawing/2014/main" id="{00000000-0008-0000-0100-000047000000}"/>
            </a:ext>
          </a:extLst>
        </xdr:cNvPr>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t="321" b="81697"/>
        <a:stretch/>
      </xdr:blipFill>
      <xdr:spPr>
        <a:xfrm>
          <a:off x="5053966" y="99785802"/>
          <a:ext cx="2515731" cy="1057277"/>
        </a:xfrm>
        <a:prstGeom prst="rect">
          <a:avLst/>
        </a:prstGeom>
      </xdr:spPr>
    </xdr:pic>
    <xdr:clientData/>
  </xdr:twoCellAnchor>
  <xdr:twoCellAnchor>
    <xdr:from>
      <xdr:col>4</xdr:col>
      <xdr:colOff>9525</xdr:colOff>
      <xdr:row>94</xdr:row>
      <xdr:rowOff>9524</xdr:rowOff>
    </xdr:from>
    <xdr:to>
      <xdr:col>4</xdr:col>
      <xdr:colOff>2523349</xdr:colOff>
      <xdr:row>94</xdr:row>
      <xdr:rowOff>1160143</xdr:rowOff>
    </xdr:to>
    <xdr:pic>
      <xdr:nvPicPr>
        <xdr:cNvPr id="72" name="Imagen 71">
          <a:extLst>
            <a:ext uri="{FF2B5EF4-FFF2-40B4-BE49-F238E27FC236}">
              <a16:creationId xmlns:a16="http://schemas.microsoft.com/office/drawing/2014/main" id="{00000000-0008-0000-0100-000048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70143"/>
        <a:stretch/>
      </xdr:blipFill>
      <xdr:spPr>
        <a:xfrm>
          <a:off x="5053965" y="100860224"/>
          <a:ext cx="2513824" cy="1074419"/>
        </a:xfrm>
        <a:prstGeom prst="rect">
          <a:avLst/>
        </a:prstGeom>
      </xdr:spPr>
    </xdr:pic>
    <xdr:clientData/>
  </xdr:twoCellAnchor>
  <xdr:twoCellAnchor>
    <xdr:from>
      <xdr:col>4</xdr:col>
      <xdr:colOff>9525</xdr:colOff>
      <xdr:row>95</xdr:row>
      <xdr:rowOff>9525</xdr:rowOff>
    </xdr:from>
    <xdr:to>
      <xdr:col>4</xdr:col>
      <xdr:colOff>2523349</xdr:colOff>
      <xdr:row>95</xdr:row>
      <xdr:rowOff>525781</xdr:rowOff>
    </xdr:to>
    <xdr:pic>
      <xdr:nvPicPr>
        <xdr:cNvPr id="73" name="Imagen 72">
          <a:extLst>
            <a:ext uri="{FF2B5EF4-FFF2-40B4-BE49-F238E27FC236}">
              <a16:creationId xmlns:a16="http://schemas.microsoft.com/office/drawing/2014/main" id="{00000000-0008-0000-0100-000049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56909" b="29592"/>
        <a:stretch/>
      </xdr:blipFill>
      <xdr:spPr>
        <a:xfrm>
          <a:off x="5053965" y="101949885"/>
          <a:ext cx="2513824" cy="485776"/>
        </a:xfrm>
        <a:prstGeom prst="rect">
          <a:avLst/>
        </a:prstGeom>
      </xdr:spPr>
    </xdr:pic>
    <xdr:clientData/>
  </xdr:twoCellAnchor>
  <xdr:twoCellAnchor>
    <xdr:from>
      <xdr:col>4</xdr:col>
      <xdr:colOff>9525</xdr:colOff>
      <xdr:row>96</xdr:row>
      <xdr:rowOff>9525</xdr:rowOff>
    </xdr:from>
    <xdr:to>
      <xdr:col>4</xdr:col>
      <xdr:colOff>2523349</xdr:colOff>
      <xdr:row>96</xdr:row>
      <xdr:rowOff>480060</xdr:rowOff>
    </xdr:to>
    <xdr:pic>
      <xdr:nvPicPr>
        <xdr:cNvPr id="74" name="Imagen 73">
          <a:extLst>
            <a:ext uri="{FF2B5EF4-FFF2-40B4-BE49-F238E27FC236}">
              <a16:creationId xmlns:a16="http://schemas.microsoft.com/office/drawing/2014/main" id="{00000000-0008-0000-0100-00004A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43675" b="43090"/>
        <a:stretch/>
      </xdr:blipFill>
      <xdr:spPr>
        <a:xfrm>
          <a:off x="6242685" y="173021625"/>
          <a:ext cx="2513824" cy="470535"/>
        </a:xfrm>
        <a:prstGeom prst="rect">
          <a:avLst/>
        </a:prstGeom>
      </xdr:spPr>
    </xdr:pic>
    <xdr:clientData/>
  </xdr:twoCellAnchor>
  <xdr:twoCellAnchor>
    <xdr:from>
      <xdr:col>4</xdr:col>
      <xdr:colOff>9525</xdr:colOff>
      <xdr:row>97</xdr:row>
      <xdr:rowOff>19049</xdr:rowOff>
    </xdr:from>
    <xdr:to>
      <xdr:col>4</xdr:col>
      <xdr:colOff>2523349</xdr:colOff>
      <xdr:row>97</xdr:row>
      <xdr:rowOff>1205864</xdr:rowOff>
    </xdr:to>
    <xdr:pic>
      <xdr:nvPicPr>
        <xdr:cNvPr id="75" name="Imagen 74">
          <a:extLst>
            <a:ext uri="{FF2B5EF4-FFF2-40B4-BE49-F238E27FC236}">
              <a16:creationId xmlns:a16="http://schemas.microsoft.com/office/drawing/2014/main" id="{00000000-0008-0000-0100-00004B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13499" b="56060"/>
        <a:stretch/>
      </xdr:blipFill>
      <xdr:spPr>
        <a:xfrm>
          <a:off x="5053965" y="102957629"/>
          <a:ext cx="2513824" cy="1095375"/>
        </a:xfrm>
        <a:prstGeom prst="rect">
          <a:avLst/>
        </a:prstGeom>
      </xdr:spPr>
    </xdr:pic>
    <xdr:clientData/>
  </xdr:twoCellAnchor>
  <xdr:twoCellAnchor>
    <xdr:from>
      <xdr:col>4</xdr:col>
      <xdr:colOff>9525</xdr:colOff>
      <xdr:row>98</xdr:row>
      <xdr:rowOff>9524</xdr:rowOff>
    </xdr:from>
    <xdr:to>
      <xdr:col>4</xdr:col>
      <xdr:colOff>2523349</xdr:colOff>
      <xdr:row>98</xdr:row>
      <xdr:rowOff>525780</xdr:rowOff>
    </xdr:to>
    <xdr:pic>
      <xdr:nvPicPr>
        <xdr:cNvPr id="76" name="Imagen 75">
          <a:extLst>
            <a:ext uri="{FF2B5EF4-FFF2-40B4-BE49-F238E27FC236}">
              <a16:creationId xmlns:a16="http://schemas.microsoft.com/office/drawing/2014/main" id="{00000000-0008-0000-0100-00004C000000}"/>
            </a:ext>
          </a:extLst>
        </xdr:cNvPr>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1" b="86236"/>
        <a:stretch/>
      </xdr:blipFill>
      <xdr:spPr>
        <a:xfrm>
          <a:off x="6242685" y="175818164"/>
          <a:ext cx="2513824" cy="516256"/>
        </a:xfrm>
        <a:prstGeom prst="rect">
          <a:avLst/>
        </a:prstGeom>
      </xdr:spPr>
    </xdr:pic>
    <xdr:clientData/>
  </xdr:twoCellAnchor>
  <xdr:twoCellAnchor>
    <xdr:from>
      <xdr:col>4</xdr:col>
      <xdr:colOff>9525</xdr:colOff>
      <xdr:row>99</xdr:row>
      <xdr:rowOff>9524</xdr:rowOff>
    </xdr:from>
    <xdr:to>
      <xdr:col>4</xdr:col>
      <xdr:colOff>2524016</xdr:colOff>
      <xdr:row>100</xdr:row>
      <xdr:rowOff>1269</xdr:rowOff>
    </xdr:to>
    <xdr:pic>
      <xdr:nvPicPr>
        <xdr:cNvPr id="77" name="Imagen 76">
          <a:extLst>
            <a:ext uri="{FF2B5EF4-FFF2-40B4-BE49-F238E27FC236}">
              <a16:creationId xmlns:a16="http://schemas.microsoft.com/office/drawing/2014/main" id="{00000000-0008-0000-0100-00004D000000}"/>
            </a:ext>
          </a:extLst>
        </xdr:cNvPr>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68004"/>
        <a:stretch/>
      </xdr:blipFill>
      <xdr:spPr>
        <a:xfrm>
          <a:off x="5053965" y="104571164"/>
          <a:ext cx="2514491" cy="1089025"/>
        </a:xfrm>
        <a:prstGeom prst="rect">
          <a:avLst/>
        </a:prstGeom>
      </xdr:spPr>
    </xdr:pic>
    <xdr:clientData/>
  </xdr:twoCellAnchor>
  <xdr:twoCellAnchor>
    <xdr:from>
      <xdr:col>4</xdr:col>
      <xdr:colOff>9525</xdr:colOff>
      <xdr:row>101</xdr:row>
      <xdr:rowOff>9525</xdr:rowOff>
    </xdr:from>
    <xdr:to>
      <xdr:col>4</xdr:col>
      <xdr:colOff>2524016</xdr:colOff>
      <xdr:row>101</xdr:row>
      <xdr:rowOff>548641</xdr:rowOff>
    </xdr:to>
    <xdr:pic>
      <xdr:nvPicPr>
        <xdr:cNvPr id="79" name="Imagen 78">
          <a:extLst>
            <a:ext uri="{FF2B5EF4-FFF2-40B4-BE49-F238E27FC236}">
              <a16:creationId xmlns:a16="http://schemas.microsoft.com/office/drawing/2014/main" id="{00000000-0008-0000-0100-00004F000000}"/>
            </a:ext>
          </a:extLst>
        </xdr:cNvPr>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40020" b="45148"/>
        <a:stretch/>
      </xdr:blipFill>
      <xdr:spPr>
        <a:xfrm>
          <a:off x="5053965" y="106201845"/>
          <a:ext cx="2514491" cy="508636"/>
        </a:xfrm>
        <a:prstGeom prst="rect">
          <a:avLst/>
        </a:prstGeom>
      </xdr:spPr>
    </xdr:pic>
    <xdr:clientData/>
  </xdr:twoCellAnchor>
  <xdr:twoCellAnchor>
    <xdr:from>
      <xdr:col>4</xdr:col>
      <xdr:colOff>9525</xdr:colOff>
      <xdr:row>102</xdr:row>
      <xdr:rowOff>9525</xdr:rowOff>
    </xdr:from>
    <xdr:to>
      <xdr:col>4</xdr:col>
      <xdr:colOff>2524016</xdr:colOff>
      <xdr:row>102</xdr:row>
      <xdr:rowOff>502920</xdr:rowOff>
    </xdr:to>
    <xdr:pic>
      <xdr:nvPicPr>
        <xdr:cNvPr id="80" name="Imagen 79">
          <a:extLst>
            <a:ext uri="{FF2B5EF4-FFF2-40B4-BE49-F238E27FC236}">
              <a16:creationId xmlns:a16="http://schemas.microsoft.com/office/drawing/2014/main" id="{00000000-0008-0000-0100-000050000000}"/>
            </a:ext>
          </a:extLst>
        </xdr:cNvPr>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27427" b="58861"/>
        <a:stretch/>
      </xdr:blipFill>
      <xdr:spPr>
        <a:xfrm>
          <a:off x="5053965" y="106720005"/>
          <a:ext cx="2514491" cy="462915"/>
        </a:xfrm>
        <a:prstGeom prst="rect">
          <a:avLst/>
        </a:prstGeom>
      </xdr:spPr>
    </xdr:pic>
    <xdr:clientData/>
  </xdr:twoCellAnchor>
  <xdr:twoCellAnchor>
    <xdr:from>
      <xdr:col>4</xdr:col>
      <xdr:colOff>9525</xdr:colOff>
      <xdr:row>103</xdr:row>
      <xdr:rowOff>19050</xdr:rowOff>
    </xdr:from>
    <xdr:to>
      <xdr:col>4</xdr:col>
      <xdr:colOff>2524016</xdr:colOff>
      <xdr:row>103</xdr:row>
      <xdr:rowOff>929640</xdr:rowOff>
    </xdr:to>
    <xdr:pic>
      <xdr:nvPicPr>
        <xdr:cNvPr id="81" name="Imagen 80">
          <a:extLst>
            <a:ext uri="{FF2B5EF4-FFF2-40B4-BE49-F238E27FC236}">
              <a16:creationId xmlns:a16="http://schemas.microsoft.com/office/drawing/2014/main" id="{00000000-0008-0000-0100-000051000000}"/>
            </a:ext>
          </a:extLst>
        </xdr:cNvPr>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842" b="72853"/>
        <a:stretch/>
      </xdr:blipFill>
      <xdr:spPr>
        <a:xfrm>
          <a:off x="5053965" y="107201970"/>
          <a:ext cx="2514491" cy="895350"/>
        </a:xfrm>
        <a:prstGeom prst="rect">
          <a:avLst/>
        </a:prstGeom>
      </xdr:spPr>
    </xdr:pic>
    <xdr:clientData/>
  </xdr:twoCellAnchor>
  <xdr:twoCellAnchor>
    <xdr:from>
      <xdr:col>4</xdr:col>
      <xdr:colOff>320040</xdr:colOff>
      <xdr:row>50</xdr:row>
      <xdr:rowOff>152400</xdr:rowOff>
    </xdr:from>
    <xdr:to>
      <xdr:col>4</xdr:col>
      <xdr:colOff>1104900</xdr:colOff>
      <xdr:row>50</xdr:row>
      <xdr:rowOff>236220</xdr:rowOff>
    </xdr:to>
    <xdr:sp macro="" textlink="">
      <xdr:nvSpPr>
        <xdr:cNvPr id="82" name="Rectángulo: esquinas redondeadas 81">
          <a:extLst>
            <a:ext uri="{FF2B5EF4-FFF2-40B4-BE49-F238E27FC236}">
              <a16:creationId xmlns:a16="http://schemas.microsoft.com/office/drawing/2014/main" id="{00000000-0008-0000-0100-000052000000}"/>
            </a:ext>
          </a:extLst>
        </xdr:cNvPr>
        <xdr:cNvSpPr/>
      </xdr:nvSpPr>
      <xdr:spPr>
        <a:xfrm>
          <a:off x="6553200" y="77335380"/>
          <a:ext cx="784860" cy="83820"/>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274320</xdr:colOff>
      <xdr:row>60</xdr:row>
      <xdr:rowOff>152400</xdr:rowOff>
    </xdr:from>
    <xdr:to>
      <xdr:col>4</xdr:col>
      <xdr:colOff>1123950</xdr:colOff>
      <xdr:row>60</xdr:row>
      <xdr:rowOff>266700</xdr:rowOff>
    </xdr:to>
    <xdr:sp macro="" textlink="">
      <xdr:nvSpPr>
        <xdr:cNvPr id="83" name="Rectángulo: esquinas redondeadas 82">
          <a:extLst>
            <a:ext uri="{FF2B5EF4-FFF2-40B4-BE49-F238E27FC236}">
              <a16:creationId xmlns:a16="http://schemas.microsoft.com/office/drawing/2014/main" id="{00000000-0008-0000-0100-000053000000}"/>
            </a:ext>
          </a:extLst>
        </xdr:cNvPr>
        <xdr:cNvSpPr/>
      </xdr:nvSpPr>
      <xdr:spPr>
        <a:xfrm>
          <a:off x="6510020" y="86944200"/>
          <a:ext cx="849630" cy="114300"/>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279919</xdr:colOff>
      <xdr:row>13</xdr:row>
      <xdr:rowOff>101081</xdr:rowOff>
    </xdr:from>
    <xdr:to>
      <xdr:col>4</xdr:col>
      <xdr:colOff>762000</xdr:colOff>
      <xdr:row>13</xdr:row>
      <xdr:rowOff>217714</xdr:rowOff>
    </xdr:to>
    <xdr:sp macro="" textlink="">
      <xdr:nvSpPr>
        <xdr:cNvPr id="84" name="Rectángulo: esquinas redondeadas 83">
          <a:extLst>
            <a:ext uri="{FF2B5EF4-FFF2-40B4-BE49-F238E27FC236}">
              <a16:creationId xmlns:a16="http://schemas.microsoft.com/office/drawing/2014/main" id="{00000000-0008-0000-0100-000054000000}"/>
            </a:ext>
          </a:extLst>
        </xdr:cNvPr>
        <xdr:cNvSpPr/>
      </xdr:nvSpPr>
      <xdr:spPr>
        <a:xfrm>
          <a:off x="6515878" y="2962469"/>
          <a:ext cx="482081" cy="11663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303246</xdr:colOff>
      <xdr:row>15</xdr:row>
      <xdr:rowOff>155510</xdr:rowOff>
    </xdr:from>
    <xdr:to>
      <xdr:col>4</xdr:col>
      <xdr:colOff>785327</xdr:colOff>
      <xdr:row>15</xdr:row>
      <xdr:rowOff>272143</xdr:rowOff>
    </xdr:to>
    <xdr:sp macro="" textlink="">
      <xdr:nvSpPr>
        <xdr:cNvPr id="85" name="Rectángulo: esquinas redondeadas 84">
          <a:extLst>
            <a:ext uri="{FF2B5EF4-FFF2-40B4-BE49-F238E27FC236}">
              <a16:creationId xmlns:a16="http://schemas.microsoft.com/office/drawing/2014/main" id="{00000000-0008-0000-0100-000055000000}"/>
            </a:ext>
          </a:extLst>
        </xdr:cNvPr>
        <xdr:cNvSpPr/>
      </xdr:nvSpPr>
      <xdr:spPr>
        <a:xfrm>
          <a:off x="6539205" y="6966857"/>
          <a:ext cx="482081" cy="11663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777395</xdr:colOff>
      <xdr:row>24</xdr:row>
      <xdr:rowOff>171061</xdr:rowOff>
    </xdr:from>
    <xdr:to>
      <xdr:col>4</xdr:col>
      <xdr:colOff>1290735</xdr:colOff>
      <xdr:row>24</xdr:row>
      <xdr:rowOff>280940</xdr:rowOff>
    </xdr:to>
    <xdr:sp macro="" textlink="">
      <xdr:nvSpPr>
        <xdr:cNvPr id="86" name="Rectángulo: esquinas redondeadas 85">
          <a:extLst>
            <a:ext uri="{FF2B5EF4-FFF2-40B4-BE49-F238E27FC236}">
              <a16:creationId xmlns:a16="http://schemas.microsoft.com/office/drawing/2014/main" id="{00000000-0008-0000-0100-000056000000}"/>
            </a:ext>
          </a:extLst>
        </xdr:cNvPr>
        <xdr:cNvSpPr/>
      </xdr:nvSpPr>
      <xdr:spPr>
        <a:xfrm>
          <a:off x="7011940" y="20579576"/>
          <a:ext cx="513340" cy="10987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335280</xdr:colOff>
      <xdr:row>25</xdr:row>
      <xdr:rowOff>175261</xdr:rowOff>
    </xdr:from>
    <xdr:to>
      <xdr:col>4</xdr:col>
      <xdr:colOff>1082040</xdr:colOff>
      <xdr:row>25</xdr:row>
      <xdr:rowOff>276861</xdr:rowOff>
    </xdr:to>
    <xdr:sp macro="" textlink="">
      <xdr:nvSpPr>
        <xdr:cNvPr id="87" name="Rectángulo: esquinas redondeadas 86">
          <a:extLst>
            <a:ext uri="{FF2B5EF4-FFF2-40B4-BE49-F238E27FC236}">
              <a16:creationId xmlns:a16="http://schemas.microsoft.com/office/drawing/2014/main" id="{00000000-0008-0000-0100-000057000000}"/>
            </a:ext>
          </a:extLst>
        </xdr:cNvPr>
        <xdr:cNvSpPr/>
      </xdr:nvSpPr>
      <xdr:spPr>
        <a:xfrm>
          <a:off x="6568440" y="34244281"/>
          <a:ext cx="746760" cy="1016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1171787</xdr:colOff>
      <xdr:row>26</xdr:row>
      <xdr:rowOff>1083735</xdr:rowOff>
    </xdr:from>
    <xdr:to>
      <xdr:col>4</xdr:col>
      <xdr:colOff>1684867</xdr:colOff>
      <xdr:row>26</xdr:row>
      <xdr:rowOff>1170095</xdr:rowOff>
    </xdr:to>
    <xdr:sp macro="" textlink="">
      <xdr:nvSpPr>
        <xdr:cNvPr id="88" name="Rectángulo: esquinas redondeadas 87">
          <a:extLst>
            <a:ext uri="{FF2B5EF4-FFF2-40B4-BE49-F238E27FC236}">
              <a16:creationId xmlns:a16="http://schemas.microsoft.com/office/drawing/2014/main" id="{00000000-0008-0000-0100-000058000000}"/>
            </a:ext>
          </a:extLst>
        </xdr:cNvPr>
        <xdr:cNvSpPr/>
      </xdr:nvSpPr>
      <xdr:spPr>
        <a:xfrm>
          <a:off x="7403254" y="31411335"/>
          <a:ext cx="513080" cy="8636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1346201</xdr:colOff>
      <xdr:row>39</xdr:row>
      <xdr:rowOff>167641</xdr:rowOff>
    </xdr:from>
    <xdr:to>
      <xdr:col>4</xdr:col>
      <xdr:colOff>1600201</xdr:colOff>
      <xdr:row>39</xdr:row>
      <xdr:rowOff>254001</xdr:rowOff>
    </xdr:to>
    <xdr:sp macro="" textlink="">
      <xdr:nvSpPr>
        <xdr:cNvPr id="89" name="Rectángulo: esquinas redondeadas 88">
          <a:extLst>
            <a:ext uri="{FF2B5EF4-FFF2-40B4-BE49-F238E27FC236}">
              <a16:creationId xmlns:a16="http://schemas.microsoft.com/office/drawing/2014/main" id="{00000000-0008-0000-0100-000059000000}"/>
            </a:ext>
          </a:extLst>
        </xdr:cNvPr>
        <xdr:cNvSpPr/>
      </xdr:nvSpPr>
      <xdr:spPr>
        <a:xfrm>
          <a:off x="7584441" y="47457361"/>
          <a:ext cx="254000" cy="8636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1422401</xdr:colOff>
      <xdr:row>46</xdr:row>
      <xdr:rowOff>193040</xdr:rowOff>
    </xdr:from>
    <xdr:to>
      <xdr:col>4</xdr:col>
      <xdr:colOff>1767841</xdr:colOff>
      <xdr:row>46</xdr:row>
      <xdr:rowOff>314960</xdr:rowOff>
    </xdr:to>
    <xdr:sp macro="" textlink="">
      <xdr:nvSpPr>
        <xdr:cNvPr id="90" name="Rectángulo: esquinas redondeadas 89">
          <a:extLst>
            <a:ext uri="{FF2B5EF4-FFF2-40B4-BE49-F238E27FC236}">
              <a16:creationId xmlns:a16="http://schemas.microsoft.com/office/drawing/2014/main" id="{00000000-0008-0000-0100-00005A000000}"/>
            </a:ext>
          </a:extLst>
        </xdr:cNvPr>
        <xdr:cNvSpPr/>
      </xdr:nvSpPr>
      <xdr:spPr>
        <a:xfrm>
          <a:off x="7660641" y="58186320"/>
          <a:ext cx="345440" cy="12192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294640</xdr:colOff>
      <xdr:row>46</xdr:row>
      <xdr:rowOff>386081</xdr:rowOff>
    </xdr:from>
    <xdr:to>
      <xdr:col>4</xdr:col>
      <xdr:colOff>822960</xdr:colOff>
      <xdr:row>46</xdr:row>
      <xdr:rowOff>492761</xdr:rowOff>
    </xdr:to>
    <xdr:sp macro="" textlink="">
      <xdr:nvSpPr>
        <xdr:cNvPr id="91" name="Rectángulo: esquinas redondeadas 90">
          <a:extLst>
            <a:ext uri="{FF2B5EF4-FFF2-40B4-BE49-F238E27FC236}">
              <a16:creationId xmlns:a16="http://schemas.microsoft.com/office/drawing/2014/main" id="{00000000-0008-0000-0100-00005B000000}"/>
            </a:ext>
          </a:extLst>
        </xdr:cNvPr>
        <xdr:cNvSpPr/>
      </xdr:nvSpPr>
      <xdr:spPr>
        <a:xfrm>
          <a:off x="6532880" y="58379361"/>
          <a:ext cx="528320" cy="1066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294640</xdr:colOff>
      <xdr:row>50</xdr:row>
      <xdr:rowOff>238761</xdr:rowOff>
    </xdr:from>
    <xdr:to>
      <xdr:col>4</xdr:col>
      <xdr:colOff>1671320</xdr:colOff>
      <xdr:row>50</xdr:row>
      <xdr:rowOff>345441</xdr:rowOff>
    </xdr:to>
    <xdr:sp macro="" textlink="">
      <xdr:nvSpPr>
        <xdr:cNvPr id="92" name="Rectángulo: esquinas redondeadas 91">
          <a:extLst>
            <a:ext uri="{FF2B5EF4-FFF2-40B4-BE49-F238E27FC236}">
              <a16:creationId xmlns:a16="http://schemas.microsoft.com/office/drawing/2014/main" id="{00000000-0008-0000-0100-00005C000000}"/>
            </a:ext>
          </a:extLst>
        </xdr:cNvPr>
        <xdr:cNvSpPr/>
      </xdr:nvSpPr>
      <xdr:spPr>
        <a:xfrm>
          <a:off x="6532880" y="63210441"/>
          <a:ext cx="1376680" cy="1066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309881</xdr:colOff>
      <xdr:row>51</xdr:row>
      <xdr:rowOff>172721</xdr:rowOff>
    </xdr:from>
    <xdr:to>
      <xdr:col>4</xdr:col>
      <xdr:colOff>629921</xdr:colOff>
      <xdr:row>51</xdr:row>
      <xdr:rowOff>274321</xdr:rowOff>
    </xdr:to>
    <xdr:sp macro="" textlink="">
      <xdr:nvSpPr>
        <xdr:cNvPr id="93" name="Rectángulo: esquinas redondeadas 92">
          <a:extLst>
            <a:ext uri="{FF2B5EF4-FFF2-40B4-BE49-F238E27FC236}">
              <a16:creationId xmlns:a16="http://schemas.microsoft.com/office/drawing/2014/main" id="{00000000-0008-0000-0100-00005D000000}"/>
            </a:ext>
          </a:extLst>
        </xdr:cNvPr>
        <xdr:cNvSpPr/>
      </xdr:nvSpPr>
      <xdr:spPr>
        <a:xfrm>
          <a:off x="6548121" y="63779401"/>
          <a:ext cx="320040" cy="1016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289560</xdr:colOff>
      <xdr:row>52</xdr:row>
      <xdr:rowOff>121921</xdr:rowOff>
    </xdr:from>
    <xdr:to>
      <xdr:col>4</xdr:col>
      <xdr:colOff>1158240</xdr:colOff>
      <xdr:row>52</xdr:row>
      <xdr:rowOff>218441</xdr:rowOff>
    </xdr:to>
    <xdr:sp macro="" textlink="">
      <xdr:nvSpPr>
        <xdr:cNvPr id="94" name="Rectángulo: esquinas redondeadas 93">
          <a:extLst>
            <a:ext uri="{FF2B5EF4-FFF2-40B4-BE49-F238E27FC236}">
              <a16:creationId xmlns:a16="http://schemas.microsoft.com/office/drawing/2014/main" id="{00000000-0008-0000-0100-00005E000000}"/>
            </a:ext>
          </a:extLst>
        </xdr:cNvPr>
        <xdr:cNvSpPr/>
      </xdr:nvSpPr>
      <xdr:spPr>
        <a:xfrm>
          <a:off x="6527800" y="64287401"/>
          <a:ext cx="868680" cy="9652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1844040</xdr:colOff>
      <xdr:row>53</xdr:row>
      <xdr:rowOff>142240</xdr:rowOff>
    </xdr:from>
    <xdr:to>
      <xdr:col>4</xdr:col>
      <xdr:colOff>2326121</xdr:colOff>
      <xdr:row>53</xdr:row>
      <xdr:rowOff>258873</xdr:rowOff>
    </xdr:to>
    <xdr:sp macro="" textlink="">
      <xdr:nvSpPr>
        <xdr:cNvPr id="95" name="Rectángulo: esquinas redondeadas 94">
          <a:extLst>
            <a:ext uri="{FF2B5EF4-FFF2-40B4-BE49-F238E27FC236}">
              <a16:creationId xmlns:a16="http://schemas.microsoft.com/office/drawing/2014/main" id="{00000000-0008-0000-0100-00005F000000}"/>
            </a:ext>
          </a:extLst>
        </xdr:cNvPr>
        <xdr:cNvSpPr/>
      </xdr:nvSpPr>
      <xdr:spPr>
        <a:xfrm>
          <a:off x="8082280" y="66177160"/>
          <a:ext cx="482081" cy="11663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1300481</xdr:colOff>
      <xdr:row>56</xdr:row>
      <xdr:rowOff>248921</xdr:rowOff>
    </xdr:from>
    <xdr:to>
      <xdr:col>4</xdr:col>
      <xdr:colOff>1630681</xdr:colOff>
      <xdr:row>56</xdr:row>
      <xdr:rowOff>335281</xdr:rowOff>
    </xdr:to>
    <xdr:sp macro="" textlink="">
      <xdr:nvSpPr>
        <xdr:cNvPr id="96" name="Rectángulo: esquinas redondeadas 95">
          <a:extLst>
            <a:ext uri="{FF2B5EF4-FFF2-40B4-BE49-F238E27FC236}">
              <a16:creationId xmlns:a16="http://schemas.microsoft.com/office/drawing/2014/main" id="{00000000-0008-0000-0100-000060000000}"/>
            </a:ext>
          </a:extLst>
        </xdr:cNvPr>
        <xdr:cNvSpPr/>
      </xdr:nvSpPr>
      <xdr:spPr>
        <a:xfrm>
          <a:off x="7538721" y="67604641"/>
          <a:ext cx="330200" cy="8636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396240</xdr:colOff>
      <xdr:row>57</xdr:row>
      <xdr:rowOff>238760</xdr:rowOff>
    </xdr:from>
    <xdr:to>
      <xdr:col>4</xdr:col>
      <xdr:colOff>878321</xdr:colOff>
      <xdr:row>57</xdr:row>
      <xdr:rowOff>355393</xdr:rowOff>
    </xdr:to>
    <xdr:sp macro="" textlink="">
      <xdr:nvSpPr>
        <xdr:cNvPr id="97" name="Rectángulo: esquinas redondeadas 96">
          <a:extLst>
            <a:ext uri="{FF2B5EF4-FFF2-40B4-BE49-F238E27FC236}">
              <a16:creationId xmlns:a16="http://schemas.microsoft.com/office/drawing/2014/main" id="{00000000-0008-0000-0100-000061000000}"/>
            </a:ext>
          </a:extLst>
        </xdr:cNvPr>
        <xdr:cNvSpPr/>
      </xdr:nvSpPr>
      <xdr:spPr>
        <a:xfrm>
          <a:off x="6634480" y="69804280"/>
          <a:ext cx="482081" cy="11663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274320</xdr:colOff>
      <xdr:row>59</xdr:row>
      <xdr:rowOff>167641</xdr:rowOff>
    </xdr:from>
    <xdr:to>
      <xdr:col>4</xdr:col>
      <xdr:colOff>1021080</xdr:colOff>
      <xdr:row>59</xdr:row>
      <xdr:rowOff>264161</xdr:rowOff>
    </xdr:to>
    <xdr:sp macro="" textlink="">
      <xdr:nvSpPr>
        <xdr:cNvPr id="98" name="Rectángulo: esquinas redondeadas 97">
          <a:extLst>
            <a:ext uri="{FF2B5EF4-FFF2-40B4-BE49-F238E27FC236}">
              <a16:creationId xmlns:a16="http://schemas.microsoft.com/office/drawing/2014/main" id="{00000000-0008-0000-0100-000062000000}"/>
            </a:ext>
          </a:extLst>
        </xdr:cNvPr>
        <xdr:cNvSpPr/>
      </xdr:nvSpPr>
      <xdr:spPr>
        <a:xfrm>
          <a:off x="6512560" y="72191881"/>
          <a:ext cx="746760" cy="9652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284480</xdr:colOff>
      <xdr:row>60</xdr:row>
      <xdr:rowOff>279401</xdr:rowOff>
    </xdr:from>
    <xdr:to>
      <xdr:col>4</xdr:col>
      <xdr:colOff>1071880</xdr:colOff>
      <xdr:row>60</xdr:row>
      <xdr:rowOff>375921</xdr:rowOff>
    </xdr:to>
    <xdr:sp macro="" textlink="">
      <xdr:nvSpPr>
        <xdr:cNvPr id="99" name="Rectángulo: esquinas redondeadas 98">
          <a:extLst>
            <a:ext uri="{FF2B5EF4-FFF2-40B4-BE49-F238E27FC236}">
              <a16:creationId xmlns:a16="http://schemas.microsoft.com/office/drawing/2014/main" id="{00000000-0008-0000-0100-000063000000}"/>
            </a:ext>
          </a:extLst>
        </xdr:cNvPr>
        <xdr:cNvSpPr/>
      </xdr:nvSpPr>
      <xdr:spPr>
        <a:xfrm>
          <a:off x="6522720" y="72862441"/>
          <a:ext cx="787400" cy="9652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706121</xdr:colOff>
      <xdr:row>61</xdr:row>
      <xdr:rowOff>142241</xdr:rowOff>
    </xdr:from>
    <xdr:to>
      <xdr:col>4</xdr:col>
      <xdr:colOff>1158241</xdr:colOff>
      <xdr:row>61</xdr:row>
      <xdr:rowOff>248921</xdr:rowOff>
    </xdr:to>
    <xdr:sp macro="" textlink="">
      <xdr:nvSpPr>
        <xdr:cNvPr id="100" name="Rectángulo: esquinas redondeadas 99">
          <a:extLst>
            <a:ext uri="{FF2B5EF4-FFF2-40B4-BE49-F238E27FC236}">
              <a16:creationId xmlns:a16="http://schemas.microsoft.com/office/drawing/2014/main" id="{00000000-0008-0000-0100-000064000000}"/>
            </a:ext>
          </a:extLst>
        </xdr:cNvPr>
        <xdr:cNvSpPr/>
      </xdr:nvSpPr>
      <xdr:spPr>
        <a:xfrm>
          <a:off x="6944361" y="73390761"/>
          <a:ext cx="452120" cy="1066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304800</xdr:colOff>
      <xdr:row>62</xdr:row>
      <xdr:rowOff>294641</xdr:rowOff>
    </xdr:from>
    <xdr:to>
      <xdr:col>4</xdr:col>
      <xdr:colOff>1051560</xdr:colOff>
      <xdr:row>62</xdr:row>
      <xdr:rowOff>381001</xdr:rowOff>
    </xdr:to>
    <xdr:sp macro="" textlink="">
      <xdr:nvSpPr>
        <xdr:cNvPr id="101" name="Rectángulo: esquinas redondeadas 100">
          <a:extLst>
            <a:ext uri="{FF2B5EF4-FFF2-40B4-BE49-F238E27FC236}">
              <a16:creationId xmlns:a16="http://schemas.microsoft.com/office/drawing/2014/main" id="{00000000-0008-0000-0100-000065000000}"/>
            </a:ext>
          </a:extLst>
        </xdr:cNvPr>
        <xdr:cNvSpPr/>
      </xdr:nvSpPr>
      <xdr:spPr>
        <a:xfrm>
          <a:off x="6543040" y="75869801"/>
          <a:ext cx="746760" cy="8636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264160</xdr:colOff>
      <xdr:row>62</xdr:row>
      <xdr:rowOff>172084</xdr:rowOff>
    </xdr:from>
    <xdr:to>
      <xdr:col>4</xdr:col>
      <xdr:colOff>1035050</xdr:colOff>
      <xdr:row>62</xdr:row>
      <xdr:rowOff>285750</xdr:rowOff>
    </xdr:to>
    <xdr:sp macro="" textlink="">
      <xdr:nvSpPr>
        <xdr:cNvPr id="102" name="Rectángulo: esquinas redondeadas 101">
          <a:extLst>
            <a:ext uri="{FF2B5EF4-FFF2-40B4-BE49-F238E27FC236}">
              <a16:creationId xmlns:a16="http://schemas.microsoft.com/office/drawing/2014/main" id="{00000000-0008-0000-0100-000066000000}"/>
            </a:ext>
          </a:extLst>
        </xdr:cNvPr>
        <xdr:cNvSpPr/>
      </xdr:nvSpPr>
      <xdr:spPr>
        <a:xfrm>
          <a:off x="6499860" y="89948384"/>
          <a:ext cx="770890" cy="113666"/>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1291390</xdr:colOff>
      <xdr:row>70</xdr:row>
      <xdr:rowOff>5882</xdr:rowOff>
    </xdr:from>
    <xdr:to>
      <xdr:col>4</xdr:col>
      <xdr:colOff>1588168</xdr:colOff>
      <xdr:row>70</xdr:row>
      <xdr:rowOff>69650</xdr:rowOff>
    </xdr:to>
    <xdr:sp macro="" textlink="">
      <xdr:nvSpPr>
        <xdr:cNvPr id="104" name="Rectángulo: esquinas redondeadas 103">
          <a:extLst>
            <a:ext uri="{FF2B5EF4-FFF2-40B4-BE49-F238E27FC236}">
              <a16:creationId xmlns:a16="http://schemas.microsoft.com/office/drawing/2014/main" id="{00000000-0008-0000-0100-000068000000}"/>
            </a:ext>
          </a:extLst>
        </xdr:cNvPr>
        <xdr:cNvSpPr/>
      </xdr:nvSpPr>
      <xdr:spPr>
        <a:xfrm>
          <a:off x="7539790" y="105481922"/>
          <a:ext cx="296778" cy="6376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1339516</xdr:colOff>
      <xdr:row>71</xdr:row>
      <xdr:rowOff>232610</xdr:rowOff>
    </xdr:from>
    <xdr:to>
      <xdr:col>4</xdr:col>
      <xdr:colOff>1811956</xdr:colOff>
      <xdr:row>71</xdr:row>
      <xdr:rowOff>301190</xdr:rowOff>
    </xdr:to>
    <xdr:sp macro="" textlink="">
      <xdr:nvSpPr>
        <xdr:cNvPr id="105" name="Rectángulo: esquinas redondeadas 104">
          <a:extLst>
            <a:ext uri="{FF2B5EF4-FFF2-40B4-BE49-F238E27FC236}">
              <a16:creationId xmlns:a16="http://schemas.microsoft.com/office/drawing/2014/main" id="{00000000-0008-0000-0100-000069000000}"/>
            </a:ext>
          </a:extLst>
        </xdr:cNvPr>
        <xdr:cNvSpPr/>
      </xdr:nvSpPr>
      <xdr:spPr>
        <a:xfrm>
          <a:off x="7571874" y="79284094"/>
          <a:ext cx="472440" cy="685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1235242</xdr:colOff>
      <xdr:row>72</xdr:row>
      <xdr:rowOff>268706</xdr:rowOff>
    </xdr:from>
    <xdr:to>
      <xdr:col>4</xdr:col>
      <xdr:colOff>1576137</xdr:colOff>
      <xdr:row>72</xdr:row>
      <xdr:rowOff>332874</xdr:rowOff>
    </xdr:to>
    <xdr:sp macro="" textlink="">
      <xdr:nvSpPr>
        <xdr:cNvPr id="106" name="Rectángulo: esquinas redondeadas 105">
          <a:extLst>
            <a:ext uri="{FF2B5EF4-FFF2-40B4-BE49-F238E27FC236}">
              <a16:creationId xmlns:a16="http://schemas.microsoft.com/office/drawing/2014/main" id="{00000000-0008-0000-0100-00006A000000}"/>
            </a:ext>
          </a:extLst>
        </xdr:cNvPr>
        <xdr:cNvSpPr/>
      </xdr:nvSpPr>
      <xdr:spPr>
        <a:xfrm>
          <a:off x="7467600" y="79829527"/>
          <a:ext cx="340895" cy="64168"/>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1596189</xdr:colOff>
      <xdr:row>73</xdr:row>
      <xdr:rowOff>1095676</xdr:rowOff>
    </xdr:from>
    <xdr:to>
      <xdr:col>4</xdr:col>
      <xdr:colOff>2068629</xdr:colOff>
      <xdr:row>73</xdr:row>
      <xdr:rowOff>1164256</xdr:rowOff>
    </xdr:to>
    <xdr:sp macro="" textlink="">
      <xdr:nvSpPr>
        <xdr:cNvPr id="107" name="Rectángulo: esquinas redondeadas 106">
          <a:extLst>
            <a:ext uri="{FF2B5EF4-FFF2-40B4-BE49-F238E27FC236}">
              <a16:creationId xmlns:a16="http://schemas.microsoft.com/office/drawing/2014/main" id="{00000000-0008-0000-0100-00006B000000}"/>
            </a:ext>
          </a:extLst>
        </xdr:cNvPr>
        <xdr:cNvSpPr/>
      </xdr:nvSpPr>
      <xdr:spPr>
        <a:xfrm>
          <a:off x="7844589" y="108187156"/>
          <a:ext cx="472440" cy="685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1415715</xdr:colOff>
      <xdr:row>75</xdr:row>
      <xdr:rowOff>244642</xdr:rowOff>
    </xdr:from>
    <xdr:to>
      <xdr:col>4</xdr:col>
      <xdr:colOff>1888155</xdr:colOff>
      <xdr:row>75</xdr:row>
      <xdr:rowOff>313222</xdr:rowOff>
    </xdr:to>
    <xdr:sp macro="" textlink="">
      <xdr:nvSpPr>
        <xdr:cNvPr id="108" name="Rectángulo: esquinas redondeadas 107">
          <a:extLst>
            <a:ext uri="{FF2B5EF4-FFF2-40B4-BE49-F238E27FC236}">
              <a16:creationId xmlns:a16="http://schemas.microsoft.com/office/drawing/2014/main" id="{00000000-0008-0000-0100-00006C000000}"/>
            </a:ext>
          </a:extLst>
        </xdr:cNvPr>
        <xdr:cNvSpPr/>
      </xdr:nvSpPr>
      <xdr:spPr>
        <a:xfrm>
          <a:off x="7648073" y="81469831"/>
          <a:ext cx="472440" cy="685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300789</xdr:colOff>
      <xdr:row>79</xdr:row>
      <xdr:rowOff>372979</xdr:rowOff>
    </xdr:from>
    <xdr:to>
      <xdr:col>4</xdr:col>
      <xdr:colOff>773229</xdr:colOff>
      <xdr:row>79</xdr:row>
      <xdr:rowOff>441559</xdr:rowOff>
    </xdr:to>
    <xdr:sp macro="" textlink="">
      <xdr:nvSpPr>
        <xdr:cNvPr id="109" name="Rectángulo: esquinas redondeadas 108">
          <a:extLst>
            <a:ext uri="{FF2B5EF4-FFF2-40B4-BE49-F238E27FC236}">
              <a16:creationId xmlns:a16="http://schemas.microsoft.com/office/drawing/2014/main" id="{00000000-0008-0000-0100-00006D000000}"/>
            </a:ext>
          </a:extLst>
        </xdr:cNvPr>
        <xdr:cNvSpPr/>
      </xdr:nvSpPr>
      <xdr:spPr>
        <a:xfrm>
          <a:off x="6533147" y="86294495"/>
          <a:ext cx="472440" cy="685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1860884</xdr:colOff>
      <xdr:row>85</xdr:row>
      <xdr:rowOff>136358</xdr:rowOff>
    </xdr:from>
    <xdr:to>
      <xdr:col>4</xdr:col>
      <xdr:colOff>2197768</xdr:colOff>
      <xdr:row>85</xdr:row>
      <xdr:rowOff>212558</xdr:rowOff>
    </xdr:to>
    <xdr:sp macro="" textlink="">
      <xdr:nvSpPr>
        <xdr:cNvPr id="111" name="Rectángulo: esquinas redondeadas 110">
          <a:extLst>
            <a:ext uri="{FF2B5EF4-FFF2-40B4-BE49-F238E27FC236}">
              <a16:creationId xmlns:a16="http://schemas.microsoft.com/office/drawing/2014/main" id="{00000000-0008-0000-0100-00006F000000}"/>
            </a:ext>
          </a:extLst>
        </xdr:cNvPr>
        <xdr:cNvSpPr/>
      </xdr:nvSpPr>
      <xdr:spPr>
        <a:xfrm>
          <a:off x="8093242" y="98089453"/>
          <a:ext cx="336884" cy="762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1788695</xdr:colOff>
      <xdr:row>86</xdr:row>
      <xdr:rowOff>124326</xdr:rowOff>
    </xdr:from>
    <xdr:to>
      <xdr:col>4</xdr:col>
      <xdr:colOff>2141621</xdr:colOff>
      <xdr:row>86</xdr:row>
      <xdr:rowOff>212558</xdr:rowOff>
    </xdr:to>
    <xdr:sp macro="" textlink="">
      <xdr:nvSpPr>
        <xdr:cNvPr id="112" name="Rectángulo: esquinas redondeadas 111">
          <a:extLst>
            <a:ext uri="{FF2B5EF4-FFF2-40B4-BE49-F238E27FC236}">
              <a16:creationId xmlns:a16="http://schemas.microsoft.com/office/drawing/2014/main" id="{00000000-0008-0000-0100-000070000000}"/>
            </a:ext>
          </a:extLst>
        </xdr:cNvPr>
        <xdr:cNvSpPr/>
      </xdr:nvSpPr>
      <xdr:spPr>
        <a:xfrm>
          <a:off x="8021053" y="98466442"/>
          <a:ext cx="352926" cy="8823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1832810</xdr:colOff>
      <xdr:row>87</xdr:row>
      <xdr:rowOff>144378</xdr:rowOff>
    </xdr:from>
    <xdr:to>
      <xdr:col>4</xdr:col>
      <xdr:colOff>2169695</xdr:colOff>
      <xdr:row>87</xdr:row>
      <xdr:rowOff>216567</xdr:rowOff>
    </xdr:to>
    <xdr:sp macro="" textlink="">
      <xdr:nvSpPr>
        <xdr:cNvPr id="113" name="Rectángulo: esquinas redondeadas 112">
          <a:extLst>
            <a:ext uri="{FF2B5EF4-FFF2-40B4-BE49-F238E27FC236}">
              <a16:creationId xmlns:a16="http://schemas.microsoft.com/office/drawing/2014/main" id="{00000000-0008-0000-0100-000071000000}"/>
            </a:ext>
          </a:extLst>
        </xdr:cNvPr>
        <xdr:cNvSpPr/>
      </xdr:nvSpPr>
      <xdr:spPr>
        <a:xfrm>
          <a:off x="8065168" y="98875515"/>
          <a:ext cx="336885" cy="7218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1929062</xdr:colOff>
      <xdr:row>88</xdr:row>
      <xdr:rowOff>324852</xdr:rowOff>
    </xdr:from>
    <xdr:to>
      <xdr:col>4</xdr:col>
      <xdr:colOff>2438399</xdr:colOff>
      <xdr:row>88</xdr:row>
      <xdr:rowOff>385011</xdr:rowOff>
    </xdr:to>
    <xdr:sp macro="" textlink="">
      <xdr:nvSpPr>
        <xdr:cNvPr id="114" name="Rectángulo: esquinas redondeadas 113">
          <a:extLst>
            <a:ext uri="{FF2B5EF4-FFF2-40B4-BE49-F238E27FC236}">
              <a16:creationId xmlns:a16="http://schemas.microsoft.com/office/drawing/2014/main" id="{00000000-0008-0000-0100-000072000000}"/>
            </a:ext>
          </a:extLst>
        </xdr:cNvPr>
        <xdr:cNvSpPr/>
      </xdr:nvSpPr>
      <xdr:spPr>
        <a:xfrm>
          <a:off x="8161420" y="100162894"/>
          <a:ext cx="509337" cy="6015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300789</xdr:colOff>
      <xdr:row>89</xdr:row>
      <xdr:rowOff>180473</xdr:rowOff>
    </xdr:from>
    <xdr:to>
      <xdr:col>4</xdr:col>
      <xdr:colOff>747757</xdr:colOff>
      <xdr:row>89</xdr:row>
      <xdr:rowOff>249252</xdr:rowOff>
    </xdr:to>
    <xdr:sp macro="" textlink="">
      <xdr:nvSpPr>
        <xdr:cNvPr id="116" name="Rectángulo: esquinas redondeadas 115">
          <a:extLst>
            <a:ext uri="{FF2B5EF4-FFF2-40B4-BE49-F238E27FC236}">
              <a16:creationId xmlns:a16="http://schemas.microsoft.com/office/drawing/2014/main" id="{00000000-0008-0000-0100-000074000000}"/>
            </a:ext>
          </a:extLst>
        </xdr:cNvPr>
        <xdr:cNvSpPr/>
      </xdr:nvSpPr>
      <xdr:spPr>
        <a:xfrm>
          <a:off x="6532097" y="117756361"/>
          <a:ext cx="446968" cy="6877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2105526</xdr:colOff>
      <xdr:row>90</xdr:row>
      <xdr:rowOff>196515</xdr:rowOff>
    </xdr:from>
    <xdr:to>
      <xdr:col>4</xdr:col>
      <xdr:colOff>2442410</xdr:colOff>
      <xdr:row>90</xdr:row>
      <xdr:rowOff>280737</xdr:rowOff>
    </xdr:to>
    <xdr:sp macro="" textlink="">
      <xdr:nvSpPr>
        <xdr:cNvPr id="117" name="Rectángulo: esquinas redondeadas 116">
          <a:extLst>
            <a:ext uri="{FF2B5EF4-FFF2-40B4-BE49-F238E27FC236}">
              <a16:creationId xmlns:a16="http://schemas.microsoft.com/office/drawing/2014/main" id="{00000000-0008-0000-0100-000075000000}"/>
            </a:ext>
          </a:extLst>
        </xdr:cNvPr>
        <xdr:cNvSpPr/>
      </xdr:nvSpPr>
      <xdr:spPr>
        <a:xfrm>
          <a:off x="8337884" y="104630620"/>
          <a:ext cx="336884" cy="8422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1491916</xdr:colOff>
      <xdr:row>91</xdr:row>
      <xdr:rowOff>272716</xdr:rowOff>
    </xdr:from>
    <xdr:to>
      <xdr:col>4</xdr:col>
      <xdr:colOff>1860884</xdr:colOff>
      <xdr:row>91</xdr:row>
      <xdr:rowOff>340895</xdr:rowOff>
    </xdr:to>
    <xdr:sp macro="" textlink="">
      <xdr:nvSpPr>
        <xdr:cNvPr id="118" name="Rectángulo: esquinas redondeadas 117">
          <a:extLst>
            <a:ext uri="{FF2B5EF4-FFF2-40B4-BE49-F238E27FC236}">
              <a16:creationId xmlns:a16="http://schemas.microsoft.com/office/drawing/2014/main" id="{00000000-0008-0000-0100-000076000000}"/>
            </a:ext>
          </a:extLst>
        </xdr:cNvPr>
        <xdr:cNvSpPr/>
      </xdr:nvSpPr>
      <xdr:spPr>
        <a:xfrm>
          <a:off x="7724274" y="105196105"/>
          <a:ext cx="368968" cy="6817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1696452</xdr:colOff>
      <xdr:row>93</xdr:row>
      <xdr:rowOff>140368</xdr:rowOff>
    </xdr:from>
    <xdr:to>
      <xdr:col>4</xdr:col>
      <xdr:colOff>2168892</xdr:colOff>
      <xdr:row>93</xdr:row>
      <xdr:rowOff>208948</xdr:rowOff>
    </xdr:to>
    <xdr:sp macro="" textlink="">
      <xdr:nvSpPr>
        <xdr:cNvPr id="120" name="Rectángulo: esquinas redondeadas 119">
          <a:extLst>
            <a:ext uri="{FF2B5EF4-FFF2-40B4-BE49-F238E27FC236}">
              <a16:creationId xmlns:a16="http://schemas.microsoft.com/office/drawing/2014/main" id="{00000000-0008-0000-0100-000078000000}"/>
            </a:ext>
          </a:extLst>
        </xdr:cNvPr>
        <xdr:cNvSpPr/>
      </xdr:nvSpPr>
      <xdr:spPr>
        <a:xfrm>
          <a:off x="7928810" y="107899200"/>
          <a:ext cx="472440" cy="685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1203158</xdr:colOff>
      <xdr:row>96</xdr:row>
      <xdr:rowOff>240631</xdr:rowOff>
    </xdr:from>
    <xdr:to>
      <xdr:col>4</xdr:col>
      <xdr:colOff>1675598</xdr:colOff>
      <xdr:row>96</xdr:row>
      <xdr:rowOff>309211</xdr:rowOff>
    </xdr:to>
    <xdr:sp macro="" textlink="">
      <xdr:nvSpPr>
        <xdr:cNvPr id="121" name="Rectángulo: esquinas redondeadas 120">
          <a:extLst>
            <a:ext uri="{FF2B5EF4-FFF2-40B4-BE49-F238E27FC236}">
              <a16:creationId xmlns:a16="http://schemas.microsoft.com/office/drawing/2014/main" id="{00000000-0008-0000-0100-000079000000}"/>
            </a:ext>
          </a:extLst>
        </xdr:cNvPr>
        <xdr:cNvSpPr/>
      </xdr:nvSpPr>
      <xdr:spPr>
        <a:xfrm>
          <a:off x="7435516" y="110850947"/>
          <a:ext cx="472440" cy="685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509337</xdr:colOff>
      <xdr:row>97</xdr:row>
      <xdr:rowOff>256674</xdr:rowOff>
    </xdr:from>
    <xdr:to>
      <xdr:col>4</xdr:col>
      <xdr:colOff>938463</xdr:colOff>
      <xdr:row>97</xdr:row>
      <xdr:rowOff>340894</xdr:rowOff>
    </xdr:to>
    <xdr:sp macro="" textlink="">
      <xdr:nvSpPr>
        <xdr:cNvPr id="122" name="Rectángulo: esquinas redondeadas 121">
          <a:extLst>
            <a:ext uri="{FF2B5EF4-FFF2-40B4-BE49-F238E27FC236}">
              <a16:creationId xmlns:a16="http://schemas.microsoft.com/office/drawing/2014/main" id="{00000000-0008-0000-0100-00007A000000}"/>
            </a:ext>
          </a:extLst>
        </xdr:cNvPr>
        <xdr:cNvSpPr/>
      </xdr:nvSpPr>
      <xdr:spPr>
        <a:xfrm>
          <a:off x="6741695" y="111384348"/>
          <a:ext cx="429126" cy="8422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457200</xdr:colOff>
      <xdr:row>101</xdr:row>
      <xdr:rowOff>280736</xdr:rowOff>
    </xdr:from>
    <xdr:to>
      <xdr:col>4</xdr:col>
      <xdr:colOff>978568</xdr:colOff>
      <xdr:row>101</xdr:row>
      <xdr:rowOff>352925</xdr:rowOff>
    </xdr:to>
    <xdr:sp macro="" textlink="">
      <xdr:nvSpPr>
        <xdr:cNvPr id="123" name="Rectángulo: esquinas redondeadas 122">
          <a:extLst>
            <a:ext uri="{FF2B5EF4-FFF2-40B4-BE49-F238E27FC236}">
              <a16:creationId xmlns:a16="http://schemas.microsoft.com/office/drawing/2014/main" id="{00000000-0008-0000-0100-00007B000000}"/>
            </a:ext>
          </a:extLst>
        </xdr:cNvPr>
        <xdr:cNvSpPr/>
      </xdr:nvSpPr>
      <xdr:spPr>
        <a:xfrm>
          <a:off x="6689558" y="114893557"/>
          <a:ext cx="521368" cy="7218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333374</xdr:colOff>
      <xdr:row>15</xdr:row>
      <xdr:rowOff>1738312</xdr:rowOff>
    </xdr:from>
    <xdr:to>
      <xdr:col>4</xdr:col>
      <xdr:colOff>1284269</xdr:colOff>
      <xdr:row>15</xdr:row>
      <xdr:rowOff>1840787</xdr:rowOff>
    </xdr:to>
    <xdr:sp macro="" textlink="">
      <xdr:nvSpPr>
        <xdr:cNvPr id="125" name="Rectángulo: esquinas redondeadas 124">
          <a:extLst>
            <a:ext uri="{FF2B5EF4-FFF2-40B4-BE49-F238E27FC236}">
              <a16:creationId xmlns:a16="http://schemas.microsoft.com/office/drawing/2014/main" id="{00000000-0008-0000-0100-00007D000000}"/>
            </a:ext>
          </a:extLst>
        </xdr:cNvPr>
        <xdr:cNvSpPr/>
      </xdr:nvSpPr>
      <xdr:spPr>
        <a:xfrm>
          <a:off x="6574925" y="12098087"/>
          <a:ext cx="950895" cy="102475"/>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301625</xdr:colOff>
      <xdr:row>13</xdr:row>
      <xdr:rowOff>1571625</xdr:rowOff>
    </xdr:from>
    <xdr:to>
      <xdr:col>4</xdr:col>
      <xdr:colOff>1172966</xdr:colOff>
      <xdr:row>13</xdr:row>
      <xdr:rowOff>1678112</xdr:rowOff>
    </xdr:to>
    <xdr:sp macro="" textlink="">
      <xdr:nvSpPr>
        <xdr:cNvPr id="126" name="Rectángulo: esquinas redondeadas 125">
          <a:extLst>
            <a:ext uri="{FF2B5EF4-FFF2-40B4-BE49-F238E27FC236}">
              <a16:creationId xmlns:a16="http://schemas.microsoft.com/office/drawing/2014/main" id="{00000000-0008-0000-0100-00007E000000}"/>
            </a:ext>
          </a:extLst>
        </xdr:cNvPr>
        <xdr:cNvSpPr/>
      </xdr:nvSpPr>
      <xdr:spPr>
        <a:xfrm>
          <a:off x="6543176" y="7984412"/>
          <a:ext cx="871341" cy="1064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301625</xdr:colOff>
      <xdr:row>14</xdr:row>
      <xdr:rowOff>2047875</xdr:rowOff>
    </xdr:from>
    <xdr:to>
      <xdr:col>4</xdr:col>
      <xdr:colOff>1250022</xdr:colOff>
      <xdr:row>14</xdr:row>
      <xdr:rowOff>2149012</xdr:rowOff>
    </xdr:to>
    <xdr:sp macro="" textlink="">
      <xdr:nvSpPr>
        <xdr:cNvPr id="127" name="Rectángulo: esquinas redondeadas 126">
          <a:extLst>
            <a:ext uri="{FF2B5EF4-FFF2-40B4-BE49-F238E27FC236}">
              <a16:creationId xmlns:a16="http://schemas.microsoft.com/office/drawing/2014/main" id="{00000000-0008-0000-0100-00007F000000}"/>
            </a:ext>
          </a:extLst>
        </xdr:cNvPr>
        <xdr:cNvSpPr/>
      </xdr:nvSpPr>
      <xdr:spPr>
        <a:xfrm>
          <a:off x="6543176" y="10164459"/>
          <a:ext cx="948397" cy="10113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317500</xdr:colOff>
      <xdr:row>16</xdr:row>
      <xdr:rowOff>1746251</xdr:rowOff>
    </xdr:from>
    <xdr:to>
      <xdr:col>4</xdr:col>
      <xdr:colOff>1215775</xdr:colOff>
      <xdr:row>16</xdr:row>
      <xdr:rowOff>1840787</xdr:rowOff>
    </xdr:to>
    <xdr:sp macro="" textlink="">
      <xdr:nvSpPr>
        <xdr:cNvPr id="128" name="Rectángulo: esquinas redondeadas 127">
          <a:extLst>
            <a:ext uri="{FF2B5EF4-FFF2-40B4-BE49-F238E27FC236}">
              <a16:creationId xmlns:a16="http://schemas.microsoft.com/office/drawing/2014/main" id="{00000000-0008-0000-0100-000080000000}"/>
            </a:ext>
          </a:extLst>
        </xdr:cNvPr>
        <xdr:cNvSpPr/>
      </xdr:nvSpPr>
      <xdr:spPr>
        <a:xfrm>
          <a:off x="6559051" y="13989622"/>
          <a:ext cx="898275" cy="94536"/>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301625</xdr:colOff>
      <xdr:row>17</xdr:row>
      <xdr:rowOff>2198687</xdr:rowOff>
    </xdr:from>
    <xdr:to>
      <xdr:col>4</xdr:col>
      <xdr:colOff>1250022</xdr:colOff>
      <xdr:row>17</xdr:row>
      <xdr:rowOff>2303124</xdr:rowOff>
    </xdr:to>
    <xdr:sp macro="" textlink="">
      <xdr:nvSpPr>
        <xdr:cNvPr id="129" name="Rectángulo: esquinas redondeadas 128">
          <a:extLst>
            <a:ext uri="{FF2B5EF4-FFF2-40B4-BE49-F238E27FC236}">
              <a16:creationId xmlns:a16="http://schemas.microsoft.com/office/drawing/2014/main" id="{00000000-0008-0000-0100-000081000000}"/>
            </a:ext>
          </a:extLst>
        </xdr:cNvPr>
        <xdr:cNvSpPr/>
      </xdr:nvSpPr>
      <xdr:spPr>
        <a:xfrm>
          <a:off x="6543176" y="16325653"/>
          <a:ext cx="948397" cy="10443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35910</xdr:colOff>
      <xdr:row>20</xdr:row>
      <xdr:rowOff>794172</xdr:rowOff>
    </xdr:from>
    <xdr:to>
      <xdr:col>7</xdr:col>
      <xdr:colOff>2753482</xdr:colOff>
      <xdr:row>20</xdr:row>
      <xdr:rowOff>1209039</xdr:rowOff>
    </xdr:to>
    <xdr:pic>
      <xdr:nvPicPr>
        <xdr:cNvPr id="115" name="Imagen 114">
          <a:extLst>
            <a:ext uri="{FF2B5EF4-FFF2-40B4-BE49-F238E27FC236}">
              <a16:creationId xmlns:a16="http://schemas.microsoft.com/office/drawing/2014/main" id="{00000000-0008-0000-0100-000073000000}"/>
            </a:ext>
          </a:extLst>
        </xdr:cNvPr>
        <xdr:cNvPicPr>
          <a:picLocks noChangeAspect="1"/>
        </xdr:cNvPicPr>
      </xdr:nvPicPr>
      <xdr:blipFill rotWithShape="1">
        <a:blip xmlns:r="http://schemas.openxmlformats.org/officeDocument/2006/relationships" r:embed="rId30"/>
        <a:srcRect b="85915"/>
        <a:stretch/>
      </xdr:blipFill>
      <xdr:spPr>
        <a:xfrm>
          <a:off x="11557350" y="20895732"/>
          <a:ext cx="2717572" cy="414867"/>
        </a:xfrm>
        <a:prstGeom prst="rect">
          <a:avLst/>
        </a:prstGeom>
      </xdr:spPr>
    </xdr:pic>
    <xdr:clientData/>
  </xdr:twoCellAnchor>
  <xdr:twoCellAnchor>
    <xdr:from>
      <xdr:col>7</xdr:col>
      <xdr:colOff>32523</xdr:colOff>
      <xdr:row>21</xdr:row>
      <xdr:rowOff>198119</xdr:rowOff>
    </xdr:from>
    <xdr:to>
      <xdr:col>7</xdr:col>
      <xdr:colOff>2744047</xdr:colOff>
      <xdr:row>21</xdr:row>
      <xdr:rowOff>2723176</xdr:rowOff>
    </xdr:to>
    <xdr:pic>
      <xdr:nvPicPr>
        <xdr:cNvPr id="130" name="Imagen 129">
          <a:extLst>
            <a:ext uri="{FF2B5EF4-FFF2-40B4-BE49-F238E27FC236}">
              <a16:creationId xmlns:a16="http://schemas.microsoft.com/office/drawing/2014/main" id="{00000000-0008-0000-0100-000082000000}"/>
            </a:ext>
          </a:extLst>
        </xdr:cNvPr>
        <xdr:cNvPicPr>
          <a:picLocks noChangeAspect="1"/>
        </xdr:cNvPicPr>
      </xdr:nvPicPr>
      <xdr:blipFill rotWithShape="1">
        <a:blip xmlns:r="http://schemas.openxmlformats.org/officeDocument/2006/relationships" r:embed="rId30"/>
        <a:srcRect t="14085"/>
        <a:stretch/>
      </xdr:blipFill>
      <xdr:spPr>
        <a:xfrm>
          <a:off x="11020563" y="24673559"/>
          <a:ext cx="2711524" cy="2525057"/>
        </a:xfrm>
        <a:prstGeom prst="rect">
          <a:avLst/>
        </a:prstGeom>
      </xdr:spPr>
    </xdr:pic>
    <xdr:clientData/>
  </xdr:twoCellAnchor>
  <xdr:twoCellAnchor>
    <xdr:from>
      <xdr:col>7</xdr:col>
      <xdr:colOff>14112</xdr:colOff>
      <xdr:row>22</xdr:row>
      <xdr:rowOff>10582</xdr:rowOff>
    </xdr:from>
    <xdr:to>
      <xdr:col>8</xdr:col>
      <xdr:colOff>4814</xdr:colOff>
      <xdr:row>22</xdr:row>
      <xdr:rowOff>3471333</xdr:rowOff>
    </xdr:to>
    <xdr:pic>
      <xdr:nvPicPr>
        <xdr:cNvPr id="124" name="Imagen 123">
          <a:extLst>
            <a:ext uri="{FF2B5EF4-FFF2-40B4-BE49-F238E27FC236}">
              <a16:creationId xmlns:a16="http://schemas.microsoft.com/office/drawing/2014/main" id="{00000000-0008-0000-0100-00007C000000}"/>
            </a:ext>
          </a:extLst>
        </xdr:cNvPr>
        <xdr:cNvPicPr>
          <a:picLocks noChangeAspect="1"/>
        </xdr:cNvPicPr>
      </xdr:nvPicPr>
      <xdr:blipFill>
        <a:blip xmlns:r="http://schemas.openxmlformats.org/officeDocument/2006/relationships" r:embed="rId31"/>
        <a:stretch>
          <a:fillRect/>
        </a:stretch>
      </xdr:blipFill>
      <xdr:spPr>
        <a:xfrm>
          <a:off x="11486445" y="22387982"/>
          <a:ext cx="2745625" cy="3460751"/>
        </a:xfrm>
        <a:prstGeom prst="rect">
          <a:avLst/>
        </a:prstGeom>
      </xdr:spPr>
    </xdr:pic>
    <xdr:clientData/>
  </xdr:twoCellAnchor>
  <xdr:twoCellAnchor>
    <xdr:from>
      <xdr:col>4</xdr:col>
      <xdr:colOff>304800</xdr:colOff>
      <xdr:row>18</xdr:row>
      <xdr:rowOff>1028700</xdr:rowOff>
    </xdr:from>
    <xdr:to>
      <xdr:col>4</xdr:col>
      <xdr:colOff>1224337</xdr:colOff>
      <xdr:row>18</xdr:row>
      <xdr:rowOff>1138719</xdr:rowOff>
    </xdr:to>
    <xdr:sp macro="" textlink="">
      <xdr:nvSpPr>
        <xdr:cNvPr id="131" name="Rectángulo: esquinas redondeadas 130">
          <a:extLst>
            <a:ext uri="{FF2B5EF4-FFF2-40B4-BE49-F238E27FC236}">
              <a16:creationId xmlns:a16="http://schemas.microsoft.com/office/drawing/2014/main" id="{00000000-0008-0000-0100-000083000000}"/>
            </a:ext>
          </a:extLst>
        </xdr:cNvPr>
        <xdr:cNvSpPr/>
      </xdr:nvSpPr>
      <xdr:spPr>
        <a:xfrm>
          <a:off x="6546351" y="17535846"/>
          <a:ext cx="919537" cy="110019"/>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314326</xdr:colOff>
      <xdr:row>19</xdr:row>
      <xdr:rowOff>1781175</xdr:rowOff>
    </xdr:from>
    <xdr:to>
      <xdr:col>4</xdr:col>
      <xdr:colOff>1275708</xdr:colOff>
      <xdr:row>19</xdr:row>
      <xdr:rowOff>1883596</xdr:rowOff>
    </xdr:to>
    <xdr:sp macro="" textlink="">
      <xdr:nvSpPr>
        <xdr:cNvPr id="132" name="Rectángulo: esquinas redondeadas 131">
          <a:extLst>
            <a:ext uri="{FF2B5EF4-FFF2-40B4-BE49-F238E27FC236}">
              <a16:creationId xmlns:a16="http://schemas.microsoft.com/office/drawing/2014/main" id="{00000000-0008-0000-0100-000084000000}"/>
            </a:ext>
          </a:extLst>
        </xdr:cNvPr>
        <xdr:cNvSpPr/>
      </xdr:nvSpPr>
      <xdr:spPr>
        <a:xfrm>
          <a:off x="6555877" y="19461287"/>
          <a:ext cx="961382" cy="102421"/>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339725</xdr:colOff>
      <xdr:row>21</xdr:row>
      <xdr:rowOff>1771650</xdr:rowOff>
    </xdr:from>
    <xdr:to>
      <xdr:col>4</xdr:col>
      <xdr:colOff>1283984</xdr:colOff>
      <xdr:row>21</xdr:row>
      <xdr:rowOff>1875034</xdr:rowOff>
    </xdr:to>
    <xdr:sp macro="" textlink="">
      <xdr:nvSpPr>
        <xdr:cNvPr id="133" name="Rectángulo: esquinas redondeadas 132">
          <a:extLst>
            <a:ext uri="{FF2B5EF4-FFF2-40B4-BE49-F238E27FC236}">
              <a16:creationId xmlns:a16="http://schemas.microsoft.com/office/drawing/2014/main" id="{00000000-0008-0000-0100-000085000000}"/>
            </a:ext>
          </a:extLst>
        </xdr:cNvPr>
        <xdr:cNvSpPr/>
      </xdr:nvSpPr>
      <xdr:spPr>
        <a:xfrm>
          <a:off x="6575425" y="21824950"/>
          <a:ext cx="944259" cy="103384"/>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332015</xdr:colOff>
      <xdr:row>22</xdr:row>
      <xdr:rowOff>2729593</xdr:rowOff>
    </xdr:from>
    <xdr:to>
      <xdr:col>4</xdr:col>
      <xdr:colOff>1260113</xdr:colOff>
      <xdr:row>22</xdr:row>
      <xdr:rowOff>2854596</xdr:rowOff>
    </xdr:to>
    <xdr:sp macro="" textlink="">
      <xdr:nvSpPr>
        <xdr:cNvPr id="134" name="Rectángulo: esquinas redondeadas 133">
          <a:extLst>
            <a:ext uri="{FF2B5EF4-FFF2-40B4-BE49-F238E27FC236}">
              <a16:creationId xmlns:a16="http://schemas.microsoft.com/office/drawing/2014/main" id="{00000000-0008-0000-0100-000086000000}"/>
            </a:ext>
          </a:extLst>
        </xdr:cNvPr>
        <xdr:cNvSpPr/>
      </xdr:nvSpPr>
      <xdr:spPr>
        <a:xfrm>
          <a:off x="6564086" y="25385486"/>
          <a:ext cx="928098" cy="1250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17992</xdr:colOff>
      <xdr:row>22</xdr:row>
      <xdr:rowOff>2976033</xdr:rowOff>
    </xdr:from>
    <xdr:to>
      <xdr:col>7</xdr:col>
      <xdr:colOff>2743200</xdr:colOff>
      <xdr:row>22</xdr:row>
      <xdr:rowOff>3496733</xdr:rowOff>
    </xdr:to>
    <xdr:sp macro="" textlink="">
      <xdr:nvSpPr>
        <xdr:cNvPr id="135" name="Rectángulo: esquinas redondeadas 134">
          <a:extLst>
            <a:ext uri="{FF2B5EF4-FFF2-40B4-BE49-F238E27FC236}">
              <a16:creationId xmlns:a16="http://schemas.microsoft.com/office/drawing/2014/main" id="{00000000-0008-0000-0100-000087000000}"/>
            </a:ext>
          </a:extLst>
        </xdr:cNvPr>
        <xdr:cNvSpPr/>
      </xdr:nvSpPr>
      <xdr:spPr>
        <a:xfrm>
          <a:off x="11490325" y="25615900"/>
          <a:ext cx="2725208" cy="520700"/>
        </a:xfrm>
        <a:prstGeom prst="roundRect">
          <a:avLst/>
        </a:prstGeom>
        <a:solidFill>
          <a:srgbClr val="00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15239</xdr:colOff>
      <xdr:row>23</xdr:row>
      <xdr:rowOff>441388</xdr:rowOff>
    </xdr:from>
    <xdr:to>
      <xdr:col>8</xdr:col>
      <xdr:colOff>831</xdr:colOff>
      <xdr:row>23</xdr:row>
      <xdr:rowOff>1683300</xdr:rowOff>
    </xdr:to>
    <xdr:pic>
      <xdr:nvPicPr>
        <xdr:cNvPr id="136" name="Imagen 135">
          <a:extLst>
            <a:ext uri="{FF2B5EF4-FFF2-40B4-BE49-F238E27FC236}">
              <a16:creationId xmlns:a16="http://schemas.microsoft.com/office/drawing/2014/main" id="{00000000-0008-0000-0100-000088000000}"/>
            </a:ext>
          </a:extLst>
        </xdr:cNvPr>
        <xdr:cNvPicPr>
          <a:picLocks noChangeAspect="1"/>
        </xdr:cNvPicPr>
      </xdr:nvPicPr>
      <xdr:blipFill rotWithShape="1">
        <a:blip xmlns:r="http://schemas.openxmlformats.org/officeDocument/2006/relationships" r:embed="rId32"/>
        <a:srcRect l="31496" t="56763" r="28583" b="11593"/>
        <a:stretch/>
      </xdr:blipFill>
      <xdr:spPr>
        <a:xfrm>
          <a:off x="11536679" y="29427868"/>
          <a:ext cx="2759272" cy="1241912"/>
        </a:xfrm>
        <a:prstGeom prst="rect">
          <a:avLst/>
        </a:prstGeom>
      </xdr:spPr>
    </xdr:pic>
    <xdr:clientData/>
  </xdr:twoCellAnchor>
  <xdr:twoCellAnchor>
    <xdr:from>
      <xdr:col>4</xdr:col>
      <xdr:colOff>323851</xdr:colOff>
      <xdr:row>23</xdr:row>
      <xdr:rowOff>857251</xdr:rowOff>
    </xdr:from>
    <xdr:to>
      <xdr:col>4</xdr:col>
      <xdr:colOff>1241461</xdr:colOff>
      <xdr:row>23</xdr:row>
      <xdr:rowOff>941799</xdr:rowOff>
    </xdr:to>
    <xdr:sp macro="" textlink="">
      <xdr:nvSpPr>
        <xdr:cNvPr id="137" name="Rectángulo: esquinas redondeadas 136">
          <a:extLst>
            <a:ext uri="{FF2B5EF4-FFF2-40B4-BE49-F238E27FC236}">
              <a16:creationId xmlns:a16="http://schemas.microsoft.com/office/drawing/2014/main" id="{00000000-0008-0000-0100-000089000000}"/>
            </a:ext>
          </a:extLst>
        </xdr:cNvPr>
        <xdr:cNvSpPr/>
      </xdr:nvSpPr>
      <xdr:spPr>
        <a:xfrm>
          <a:off x="6565402" y="27022105"/>
          <a:ext cx="917610" cy="84548"/>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313267</xdr:colOff>
      <xdr:row>25</xdr:row>
      <xdr:rowOff>414866</xdr:rowOff>
    </xdr:from>
    <xdr:to>
      <xdr:col>4</xdr:col>
      <xdr:colOff>1258585</xdr:colOff>
      <xdr:row>25</xdr:row>
      <xdr:rowOff>522270</xdr:rowOff>
    </xdr:to>
    <xdr:sp macro="" textlink="">
      <xdr:nvSpPr>
        <xdr:cNvPr id="140" name="Rectángulo: esquinas redondeadas 139">
          <a:extLst>
            <a:ext uri="{FF2B5EF4-FFF2-40B4-BE49-F238E27FC236}">
              <a16:creationId xmlns:a16="http://schemas.microsoft.com/office/drawing/2014/main" id="{00000000-0008-0000-0100-00008C000000}"/>
            </a:ext>
          </a:extLst>
        </xdr:cNvPr>
        <xdr:cNvSpPr/>
      </xdr:nvSpPr>
      <xdr:spPr>
        <a:xfrm>
          <a:off x="6554818" y="30175675"/>
          <a:ext cx="945318" cy="107404"/>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321733</xdr:colOff>
      <xdr:row>24</xdr:row>
      <xdr:rowOff>2201334</xdr:rowOff>
    </xdr:from>
    <xdr:to>
      <xdr:col>4</xdr:col>
      <xdr:colOff>1241460</xdr:colOff>
      <xdr:row>24</xdr:row>
      <xdr:rowOff>2311685</xdr:rowOff>
    </xdr:to>
    <xdr:sp macro="" textlink="">
      <xdr:nvSpPr>
        <xdr:cNvPr id="141" name="Rectángulo: esquinas redondeadas 140">
          <a:extLst>
            <a:ext uri="{FF2B5EF4-FFF2-40B4-BE49-F238E27FC236}">
              <a16:creationId xmlns:a16="http://schemas.microsoft.com/office/drawing/2014/main" id="{00000000-0008-0000-0100-00008D000000}"/>
            </a:ext>
          </a:extLst>
        </xdr:cNvPr>
        <xdr:cNvSpPr/>
      </xdr:nvSpPr>
      <xdr:spPr>
        <a:xfrm>
          <a:off x="6563284" y="29607649"/>
          <a:ext cx="919727" cy="110351"/>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21944</xdr:colOff>
      <xdr:row>26</xdr:row>
      <xdr:rowOff>16934</xdr:rowOff>
    </xdr:from>
    <xdr:to>
      <xdr:col>8</xdr:col>
      <xdr:colOff>2298</xdr:colOff>
      <xdr:row>26</xdr:row>
      <xdr:rowOff>3633734</xdr:rowOff>
    </xdr:to>
    <xdr:pic>
      <xdr:nvPicPr>
        <xdr:cNvPr id="142" name="Imagen 141">
          <a:extLst>
            <a:ext uri="{FF2B5EF4-FFF2-40B4-BE49-F238E27FC236}">
              <a16:creationId xmlns:a16="http://schemas.microsoft.com/office/drawing/2014/main" id="{00000000-0008-0000-0100-00008E000000}"/>
            </a:ext>
          </a:extLst>
        </xdr:cNvPr>
        <xdr:cNvPicPr>
          <a:picLocks noChangeAspect="1"/>
        </xdr:cNvPicPr>
      </xdr:nvPicPr>
      <xdr:blipFill>
        <a:blip xmlns:r="http://schemas.openxmlformats.org/officeDocument/2006/relationships" r:embed="rId33"/>
        <a:stretch>
          <a:fillRect/>
        </a:stretch>
      </xdr:blipFill>
      <xdr:spPr>
        <a:xfrm>
          <a:off x="11494277" y="29311601"/>
          <a:ext cx="2745815" cy="3616800"/>
        </a:xfrm>
        <a:prstGeom prst="rect">
          <a:avLst/>
        </a:prstGeom>
      </xdr:spPr>
    </xdr:pic>
    <xdr:clientData/>
  </xdr:twoCellAnchor>
  <xdr:twoCellAnchor>
    <xdr:from>
      <xdr:col>7</xdr:col>
      <xdr:colOff>16933</xdr:colOff>
      <xdr:row>26</xdr:row>
      <xdr:rowOff>3124200</xdr:rowOff>
    </xdr:from>
    <xdr:to>
      <xdr:col>7</xdr:col>
      <xdr:colOff>2742141</xdr:colOff>
      <xdr:row>26</xdr:row>
      <xdr:rowOff>3644900</xdr:rowOff>
    </xdr:to>
    <xdr:sp macro="" textlink="">
      <xdr:nvSpPr>
        <xdr:cNvPr id="143" name="Rectángulo: esquinas redondeadas 142">
          <a:extLst>
            <a:ext uri="{FF2B5EF4-FFF2-40B4-BE49-F238E27FC236}">
              <a16:creationId xmlns:a16="http://schemas.microsoft.com/office/drawing/2014/main" id="{00000000-0008-0000-0100-00008F000000}"/>
            </a:ext>
          </a:extLst>
        </xdr:cNvPr>
        <xdr:cNvSpPr/>
      </xdr:nvSpPr>
      <xdr:spPr>
        <a:xfrm>
          <a:off x="11489266" y="33451800"/>
          <a:ext cx="2725208" cy="520700"/>
        </a:xfrm>
        <a:prstGeom prst="roundRect">
          <a:avLst/>
        </a:prstGeom>
        <a:solidFill>
          <a:srgbClr val="00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330199</xdr:colOff>
      <xdr:row>26</xdr:row>
      <xdr:rowOff>2683933</xdr:rowOff>
    </xdr:from>
    <xdr:to>
      <xdr:col>4</xdr:col>
      <xdr:colOff>1267146</xdr:colOff>
      <xdr:row>26</xdr:row>
      <xdr:rowOff>2774022</xdr:rowOff>
    </xdr:to>
    <xdr:sp macro="" textlink="">
      <xdr:nvSpPr>
        <xdr:cNvPr id="144" name="Rectángulo: esquinas redondeadas 143">
          <a:extLst>
            <a:ext uri="{FF2B5EF4-FFF2-40B4-BE49-F238E27FC236}">
              <a16:creationId xmlns:a16="http://schemas.microsoft.com/office/drawing/2014/main" id="{00000000-0008-0000-0100-000090000000}"/>
            </a:ext>
          </a:extLst>
        </xdr:cNvPr>
        <xdr:cNvSpPr/>
      </xdr:nvSpPr>
      <xdr:spPr>
        <a:xfrm>
          <a:off x="6571750" y="33001259"/>
          <a:ext cx="936947" cy="90089"/>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304800</xdr:colOff>
      <xdr:row>27</xdr:row>
      <xdr:rowOff>1761067</xdr:rowOff>
    </xdr:from>
    <xdr:to>
      <xdr:col>4</xdr:col>
      <xdr:colOff>1284269</xdr:colOff>
      <xdr:row>27</xdr:row>
      <xdr:rowOff>1849348</xdr:rowOff>
    </xdr:to>
    <xdr:sp macro="" textlink="">
      <xdr:nvSpPr>
        <xdr:cNvPr id="147" name="Rectángulo: esquinas redondeadas 146">
          <a:extLst>
            <a:ext uri="{FF2B5EF4-FFF2-40B4-BE49-F238E27FC236}">
              <a16:creationId xmlns:a16="http://schemas.microsoft.com/office/drawing/2014/main" id="{00000000-0008-0000-0100-000093000000}"/>
            </a:ext>
          </a:extLst>
        </xdr:cNvPr>
        <xdr:cNvSpPr/>
      </xdr:nvSpPr>
      <xdr:spPr>
        <a:xfrm>
          <a:off x="6546351" y="35725719"/>
          <a:ext cx="979469" cy="88281"/>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37950</xdr:colOff>
      <xdr:row>28</xdr:row>
      <xdr:rowOff>30480</xdr:rowOff>
    </xdr:from>
    <xdr:to>
      <xdr:col>8</xdr:col>
      <xdr:colOff>6324</xdr:colOff>
      <xdr:row>28</xdr:row>
      <xdr:rowOff>3611880</xdr:rowOff>
    </xdr:to>
    <xdr:pic>
      <xdr:nvPicPr>
        <xdr:cNvPr id="148" name="Imagen 147">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34"/>
        <a:stretch>
          <a:fillRect/>
        </a:stretch>
      </xdr:blipFill>
      <xdr:spPr>
        <a:xfrm>
          <a:off x="11528910" y="36012120"/>
          <a:ext cx="2742054" cy="3581400"/>
        </a:xfrm>
        <a:prstGeom prst="rect">
          <a:avLst/>
        </a:prstGeom>
      </xdr:spPr>
    </xdr:pic>
    <xdr:clientData/>
  </xdr:twoCellAnchor>
  <xdr:twoCellAnchor>
    <xdr:from>
      <xdr:col>4</xdr:col>
      <xdr:colOff>309594</xdr:colOff>
      <xdr:row>28</xdr:row>
      <xdr:rowOff>2726076</xdr:rowOff>
    </xdr:from>
    <xdr:to>
      <xdr:col>4</xdr:col>
      <xdr:colOff>1258583</xdr:colOff>
      <xdr:row>28</xdr:row>
      <xdr:rowOff>2825393</xdr:rowOff>
    </xdr:to>
    <xdr:sp macro="" textlink="">
      <xdr:nvSpPr>
        <xdr:cNvPr id="149" name="Rectángulo: esquinas redondeadas 148">
          <a:extLst>
            <a:ext uri="{FF2B5EF4-FFF2-40B4-BE49-F238E27FC236}">
              <a16:creationId xmlns:a16="http://schemas.microsoft.com/office/drawing/2014/main" id="{00000000-0008-0000-0100-000095000000}"/>
            </a:ext>
          </a:extLst>
        </xdr:cNvPr>
        <xdr:cNvSpPr/>
      </xdr:nvSpPr>
      <xdr:spPr>
        <a:xfrm>
          <a:off x="6551145" y="38591447"/>
          <a:ext cx="948989" cy="9931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45720</xdr:colOff>
      <xdr:row>28</xdr:row>
      <xdr:rowOff>3139440</xdr:rowOff>
    </xdr:from>
    <xdr:to>
      <xdr:col>7</xdr:col>
      <xdr:colOff>2763308</xdr:colOff>
      <xdr:row>28</xdr:row>
      <xdr:rowOff>3627120</xdr:rowOff>
    </xdr:to>
    <xdr:sp macro="" textlink="">
      <xdr:nvSpPr>
        <xdr:cNvPr id="150" name="Rectángulo: esquinas redondeadas 149">
          <a:extLst>
            <a:ext uri="{FF2B5EF4-FFF2-40B4-BE49-F238E27FC236}">
              <a16:creationId xmlns:a16="http://schemas.microsoft.com/office/drawing/2014/main" id="{00000000-0008-0000-0100-000096000000}"/>
            </a:ext>
          </a:extLst>
        </xdr:cNvPr>
        <xdr:cNvSpPr/>
      </xdr:nvSpPr>
      <xdr:spPr>
        <a:xfrm>
          <a:off x="11536680" y="39121080"/>
          <a:ext cx="2717588" cy="487680"/>
        </a:xfrm>
        <a:prstGeom prst="roundRect">
          <a:avLst/>
        </a:prstGeom>
        <a:solidFill>
          <a:srgbClr val="00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34246</xdr:colOff>
      <xdr:row>29</xdr:row>
      <xdr:rowOff>753439</xdr:rowOff>
    </xdr:from>
    <xdr:to>
      <xdr:col>8</xdr:col>
      <xdr:colOff>4094</xdr:colOff>
      <xdr:row>29</xdr:row>
      <xdr:rowOff>1072295</xdr:rowOff>
    </xdr:to>
    <xdr:pic>
      <xdr:nvPicPr>
        <xdr:cNvPr id="151" name="Imagen 150">
          <a:extLst>
            <a:ext uri="{FF2B5EF4-FFF2-40B4-BE49-F238E27FC236}">
              <a16:creationId xmlns:a16="http://schemas.microsoft.com/office/drawing/2014/main" id="{00000000-0008-0000-0100-000097000000}"/>
            </a:ext>
          </a:extLst>
        </xdr:cNvPr>
        <xdr:cNvPicPr>
          <a:picLocks noChangeAspect="1"/>
        </xdr:cNvPicPr>
      </xdr:nvPicPr>
      <xdr:blipFill>
        <a:blip xmlns:r="http://schemas.openxmlformats.org/officeDocument/2006/relationships" r:embed="rId35"/>
        <a:stretch>
          <a:fillRect/>
        </a:stretch>
      </xdr:blipFill>
      <xdr:spPr>
        <a:xfrm>
          <a:off x="11507055" y="40257574"/>
          <a:ext cx="2724771" cy="318856"/>
        </a:xfrm>
        <a:prstGeom prst="rect">
          <a:avLst/>
        </a:prstGeom>
      </xdr:spPr>
    </xdr:pic>
    <xdr:clientData/>
  </xdr:twoCellAnchor>
  <xdr:twoCellAnchor>
    <xdr:from>
      <xdr:col>4</xdr:col>
      <xdr:colOff>299655</xdr:colOff>
      <xdr:row>29</xdr:row>
      <xdr:rowOff>1780852</xdr:rowOff>
    </xdr:from>
    <xdr:to>
      <xdr:col>4</xdr:col>
      <xdr:colOff>1267146</xdr:colOff>
      <xdr:row>29</xdr:row>
      <xdr:rowOff>1883595</xdr:rowOff>
    </xdr:to>
    <xdr:sp macro="" textlink="">
      <xdr:nvSpPr>
        <xdr:cNvPr id="152" name="Rectángulo: esquinas redondeadas 151">
          <a:extLst>
            <a:ext uri="{FF2B5EF4-FFF2-40B4-BE49-F238E27FC236}">
              <a16:creationId xmlns:a16="http://schemas.microsoft.com/office/drawing/2014/main" id="{00000000-0008-0000-0100-000098000000}"/>
            </a:ext>
          </a:extLst>
        </xdr:cNvPr>
        <xdr:cNvSpPr/>
      </xdr:nvSpPr>
      <xdr:spPr>
        <a:xfrm>
          <a:off x="6541206" y="41284987"/>
          <a:ext cx="967491" cy="10274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17122</xdr:colOff>
      <xdr:row>30</xdr:row>
      <xdr:rowOff>625012</xdr:rowOff>
    </xdr:from>
    <xdr:to>
      <xdr:col>7</xdr:col>
      <xdr:colOff>2747570</xdr:colOff>
      <xdr:row>30</xdr:row>
      <xdr:rowOff>969063</xdr:rowOff>
    </xdr:to>
    <xdr:pic>
      <xdr:nvPicPr>
        <xdr:cNvPr id="153" name="Imagen 152">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36"/>
        <a:stretch>
          <a:fillRect/>
        </a:stretch>
      </xdr:blipFill>
      <xdr:spPr>
        <a:xfrm>
          <a:off x="11489931" y="42046990"/>
          <a:ext cx="2730448" cy="344051"/>
        </a:xfrm>
        <a:prstGeom prst="rect">
          <a:avLst/>
        </a:prstGeom>
      </xdr:spPr>
    </xdr:pic>
    <xdr:clientData/>
  </xdr:twoCellAnchor>
  <xdr:twoCellAnchor>
    <xdr:from>
      <xdr:col>4</xdr:col>
      <xdr:colOff>316783</xdr:colOff>
      <xdr:row>30</xdr:row>
      <xdr:rowOff>1772291</xdr:rowOff>
    </xdr:from>
    <xdr:to>
      <xdr:col>4</xdr:col>
      <xdr:colOff>1267147</xdr:colOff>
      <xdr:row>30</xdr:row>
      <xdr:rowOff>1849348</xdr:rowOff>
    </xdr:to>
    <xdr:sp macro="" textlink="">
      <xdr:nvSpPr>
        <xdr:cNvPr id="154" name="Rectángulo: esquinas redondeadas 153">
          <a:extLst>
            <a:ext uri="{FF2B5EF4-FFF2-40B4-BE49-F238E27FC236}">
              <a16:creationId xmlns:a16="http://schemas.microsoft.com/office/drawing/2014/main" id="{00000000-0008-0000-0100-00009A000000}"/>
            </a:ext>
          </a:extLst>
        </xdr:cNvPr>
        <xdr:cNvSpPr/>
      </xdr:nvSpPr>
      <xdr:spPr>
        <a:xfrm>
          <a:off x="6558334" y="43194269"/>
          <a:ext cx="950364" cy="7705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316789</xdr:colOff>
      <xdr:row>31</xdr:row>
      <xdr:rowOff>2518108</xdr:rowOff>
    </xdr:from>
    <xdr:to>
      <xdr:col>4</xdr:col>
      <xdr:colOff>1267147</xdr:colOff>
      <xdr:row>31</xdr:row>
      <xdr:rowOff>2611349</xdr:rowOff>
    </xdr:to>
    <xdr:sp macro="" textlink="">
      <xdr:nvSpPr>
        <xdr:cNvPr id="155" name="Rectángulo: esquinas redondeadas 154">
          <a:extLst>
            <a:ext uri="{FF2B5EF4-FFF2-40B4-BE49-F238E27FC236}">
              <a16:creationId xmlns:a16="http://schemas.microsoft.com/office/drawing/2014/main" id="{00000000-0008-0000-0100-00009B000000}"/>
            </a:ext>
          </a:extLst>
        </xdr:cNvPr>
        <xdr:cNvSpPr/>
      </xdr:nvSpPr>
      <xdr:spPr>
        <a:xfrm>
          <a:off x="6558340" y="45849366"/>
          <a:ext cx="950358" cy="93241"/>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17126</xdr:colOff>
      <xdr:row>32</xdr:row>
      <xdr:rowOff>5947</xdr:rowOff>
    </xdr:from>
    <xdr:to>
      <xdr:col>8</xdr:col>
      <xdr:colOff>1</xdr:colOff>
      <xdr:row>32</xdr:row>
      <xdr:rowOff>2894278</xdr:rowOff>
    </xdr:to>
    <xdr:pic>
      <xdr:nvPicPr>
        <xdr:cNvPr id="156" name="Imagen 155">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37"/>
        <a:stretch>
          <a:fillRect/>
        </a:stretch>
      </xdr:blipFill>
      <xdr:spPr>
        <a:xfrm>
          <a:off x="11489935" y="46008486"/>
          <a:ext cx="2748336" cy="2888331"/>
        </a:xfrm>
        <a:prstGeom prst="rect">
          <a:avLst/>
        </a:prstGeom>
      </xdr:spPr>
    </xdr:pic>
    <xdr:clientData/>
  </xdr:twoCellAnchor>
  <xdr:twoCellAnchor>
    <xdr:from>
      <xdr:col>7</xdr:col>
      <xdr:colOff>25685</xdr:colOff>
      <xdr:row>32</xdr:row>
      <xdr:rowOff>2337370</xdr:rowOff>
    </xdr:from>
    <xdr:to>
      <xdr:col>7</xdr:col>
      <xdr:colOff>2743273</xdr:colOff>
      <xdr:row>32</xdr:row>
      <xdr:rowOff>2893887</xdr:rowOff>
    </xdr:to>
    <xdr:sp macro="" textlink="">
      <xdr:nvSpPr>
        <xdr:cNvPr id="157" name="Rectángulo: esquinas redondeadas 156">
          <a:extLst>
            <a:ext uri="{FF2B5EF4-FFF2-40B4-BE49-F238E27FC236}">
              <a16:creationId xmlns:a16="http://schemas.microsoft.com/office/drawing/2014/main" id="{00000000-0008-0000-0100-00009D000000}"/>
            </a:ext>
          </a:extLst>
        </xdr:cNvPr>
        <xdr:cNvSpPr/>
      </xdr:nvSpPr>
      <xdr:spPr>
        <a:xfrm>
          <a:off x="11498494" y="48339909"/>
          <a:ext cx="2717588" cy="556517"/>
        </a:xfrm>
        <a:prstGeom prst="roundRect">
          <a:avLst/>
        </a:prstGeom>
        <a:solidFill>
          <a:srgbClr val="00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17122</xdr:colOff>
      <xdr:row>32</xdr:row>
      <xdr:rowOff>399453</xdr:rowOff>
    </xdr:from>
    <xdr:to>
      <xdr:col>4</xdr:col>
      <xdr:colOff>2505167</xdr:colOff>
      <xdr:row>32</xdr:row>
      <xdr:rowOff>2405867</xdr:rowOff>
    </xdr:to>
    <xdr:pic>
      <xdr:nvPicPr>
        <xdr:cNvPr id="160" name="Imagen 159">
          <a:extLst>
            <a:ext uri="{FF2B5EF4-FFF2-40B4-BE49-F238E27FC236}">
              <a16:creationId xmlns:a16="http://schemas.microsoft.com/office/drawing/2014/main" id="{00000000-0008-0000-0100-0000A0000000}"/>
            </a:ext>
          </a:extLst>
        </xdr:cNvPr>
        <xdr:cNvPicPr>
          <a:picLocks noChangeAspect="1"/>
        </xdr:cNvPicPr>
      </xdr:nvPicPr>
      <xdr:blipFill rotWithShape="1">
        <a:blip xmlns:r="http://schemas.openxmlformats.org/officeDocument/2006/relationships" r:embed="rId38"/>
        <a:srcRect l="10005" t="34532" r="62532" b="26075"/>
        <a:stretch/>
      </xdr:blipFill>
      <xdr:spPr>
        <a:xfrm>
          <a:off x="6258673" y="46401992"/>
          <a:ext cx="2488045" cy="2006414"/>
        </a:xfrm>
        <a:prstGeom prst="rect">
          <a:avLst/>
        </a:prstGeom>
      </xdr:spPr>
    </xdr:pic>
    <xdr:clientData/>
  </xdr:twoCellAnchor>
  <xdr:twoCellAnchor>
    <xdr:from>
      <xdr:col>4</xdr:col>
      <xdr:colOff>248286</xdr:colOff>
      <xdr:row>32</xdr:row>
      <xdr:rowOff>2251758</xdr:rowOff>
    </xdr:from>
    <xdr:to>
      <xdr:col>4</xdr:col>
      <xdr:colOff>1383349</xdr:colOff>
      <xdr:row>32</xdr:row>
      <xdr:rowOff>2354629</xdr:rowOff>
    </xdr:to>
    <xdr:sp macro="" textlink="">
      <xdr:nvSpPr>
        <xdr:cNvPr id="161" name="Rectángulo: esquinas redondeadas 160">
          <a:extLst>
            <a:ext uri="{FF2B5EF4-FFF2-40B4-BE49-F238E27FC236}">
              <a16:creationId xmlns:a16="http://schemas.microsoft.com/office/drawing/2014/main" id="{00000000-0008-0000-0100-0000A1000000}"/>
            </a:ext>
          </a:extLst>
        </xdr:cNvPr>
        <xdr:cNvSpPr/>
      </xdr:nvSpPr>
      <xdr:spPr>
        <a:xfrm>
          <a:off x="6489837" y="48254297"/>
          <a:ext cx="1135063" cy="102871"/>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316785</xdr:colOff>
      <xdr:row>33</xdr:row>
      <xdr:rowOff>1720922</xdr:rowOff>
    </xdr:from>
    <xdr:to>
      <xdr:col>4</xdr:col>
      <xdr:colOff>1250023</xdr:colOff>
      <xdr:row>33</xdr:row>
      <xdr:rowOff>1832225</xdr:rowOff>
    </xdr:to>
    <xdr:sp macro="" textlink="">
      <xdr:nvSpPr>
        <xdr:cNvPr id="162" name="Rectángulo: esquinas redondeadas 161">
          <a:extLst>
            <a:ext uri="{FF2B5EF4-FFF2-40B4-BE49-F238E27FC236}">
              <a16:creationId xmlns:a16="http://schemas.microsoft.com/office/drawing/2014/main" id="{00000000-0008-0000-0100-0000A2000000}"/>
            </a:ext>
          </a:extLst>
        </xdr:cNvPr>
        <xdr:cNvSpPr/>
      </xdr:nvSpPr>
      <xdr:spPr>
        <a:xfrm>
          <a:off x="6558336" y="50643034"/>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282538</xdr:colOff>
      <xdr:row>34</xdr:row>
      <xdr:rowOff>1703799</xdr:rowOff>
    </xdr:from>
    <xdr:to>
      <xdr:col>4</xdr:col>
      <xdr:colOff>1215776</xdr:colOff>
      <xdr:row>34</xdr:row>
      <xdr:rowOff>1815102</xdr:rowOff>
    </xdr:to>
    <xdr:sp macro="" textlink="">
      <xdr:nvSpPr>
        <xdr:cNvPr id="163" name="Rectángulo: esquinas redondeadas 162">
          <a:extLst>
            <a:ext uri="{FF2B5EF4-FFF2-40B4-BE49-F238E27FC236}">
              <a16:creationId xmlns:a16="http://schemas.microsoft.com/office/drawing/2014/main" id="{00000000-0008-0000-0100-0000A3000000}"/>
            </a:ext>
          </a:extLst>
        </xdr:cNvPr>
        <xdr:cNvSpPr/>
      </xdr:nvSpPr>
      <xdr:spPr>
        <a:xfrm>
          <a:off x="6524089" y="52483821"/>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291095</xdr:colOff>
      <xdr:row>35</xdr:row>
      <xdr:rowOff>1720923</xdr:rowOff>
    </xdr:from>
    <xdr:to>
      <xdr:col>4</xdr:col>
      <xdr:colOff>1224333</xdr:colOff>
      <xdr:row>35</xdr:row>
      <xdr:rowOff>1832226</xdr:rowOff>
    </xdr:to>
    <xdr:sp macro="" textlink="">
      <xdr:nvSpPr>
        <xdr:cNvPr id="164" name="Rectángulo: esquinas redondeadas 163">
          <a:extLst>
            <a:ext uri="{FF2B5EF4-FFF2-40B4-BE49-F238E27FC236}">
              <a16:creationId xmlns:a16="http://schemas.microsoft.com/office/drawing/2014/main" id="{00000000-0008-0000-0100-0000A4000000}"/>
            </a:ext>
          </a:extLst>
        </xdr:cNvPr>
        <xdr:cNvSpPr/>
      </xdr:nvSpPr>
      <xdr:spPr>
        <a:xfrm>
          <a:off x="6532646" y="54358856"/>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299657</xdr:colOff>
      <xdr:row>36</xdr:row>
      <xdr:rowOff>1712363</xdr:rowOff>
    </xdr:from>
    <xdr:to>
      <xdr:col>4</xdr:col>
      <xdr:colOff>1232895</xdr:colOff>
      <xdr:row>36</xdr:row>
      <xdr:rowOff>1823666</xdr:rowOff>
    </xdr:to>
    <xdr:sp macro="" textlink="">
      <xdr:nvSpPr>
        <xdr:cNvPr id="165" name="Rectángulo: esquinas redondeadas 164">
          <a:extLst>
            <a:ext uri="{FF2B5EF4-FFF2-40B4-BE49-F238E27FC236}">
              <a16:creationId xmlns:a16="http://schemas.microsoft.com/office/drawing/2014/main" id="{00000000-0008-0000-0100-0000A5000000}"/>
            </a:ext>
          </a:extLst>
        </xdr:cNvPr>
        <xdr:cNvSpPr/>
      </xdr:nvSpPr>
      <xdr:spPr>
        <a:xfrm>
          <a:off x="6541208" y="56208206"/>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30243</xdr:colOff>
      <xdr:row>37</xdr:row>
      <xdr:rowOff>496591</xdr:rowOff>
    </xdr:from>
    <xdr:to>
      <xdr:col>8</xdr:col>
      <xdr:colOff>248</xdr:colOff>
      <xdr:row>37</xdr:row>
      <xdr:rowOff>1155848</xdr:rowOff>
    </xdr:to>
    <xdr:pic>
      <xdr:nvPicPr>
        <xdr:cNvPr id="166" name="Imagen 165">
          <a:extLst>
            <a:ext uri="{FF2B5EF4-FFF2-40B4-BE49-F238E27FC236}">
              <a16:creationId xmlns:a16="http://schemas.microsoft.com/office/drawing/2014/main" id="{00000000-0008-0000-0100-0000A6000000}"/>
            </a:ext>
          </a:extLst>
        </xdr:cNvPr>
        <xdr:cNvPicPr>
          <a:picLocks noChangeAspect="1"/>
        </xdr:cNvPicPr>
      </xdr:nvPicPr>
      <xdr:blipFill>
        <a:blip xmlns:r="http://schemas.openxmlformats.org/officeDocument/2006/relationships" r:embed="rId39"/>
        <a:stretch>
          <a:fillRect/>
        </a:stretch>
      </xdr:blipFill>
      <xdr:spPr>
        <a:xfrm>
          <a:off x="11503052" y="56850344"/>
          <a:ext cx="2724928" cy="659257"/>
        </a:xfrm>
        <a:prstGeom prst="rect">
          <a:avLst/>
        </a:prstGeom>
      </xdr:spPr>
    </xdr:pic>
    <xdr:clientData/>
  </xdr:twoCellAnchor>
  <xdr:twoCellAnchor>
    <xdr:from>
      <xdr:col>7</xdr:col>
      <xdr:colOff>17125</xdr:colOff>
      <xdr:row>38</xdr:row>
      <xdr:rowOff>470899</xdr:rowOff>
    </xdr:from>
    <xdr:to>
      <xdr:col>8</xdr:col>
      <xdr:colOff>352</xdr:colOff>
      <xdr:row>38</xdr:row>
      <xdr:rowOff>1010292</xdr:rowOff>
    </xdr:to>
    <xdr:pic>
      <xdr:nvPicPr>
        <xdr:cNvPr id="167" name="Imagen 166">
          <a:extLst>
            <a:ext uri="{FF2B5EF4-FFF2-40B4-BE49-F238E27FC236}">
              <a16:creationId xmlns:a16="http://schemas.microsoft.com/office/drawing/2014/main" id="{00000000-0008-0000-0100-0000A7000000}"/>
            </a:ext>
          </a:extLst>
        </xdr:cNvPr>
        <xdr:cNvPicPr>
          <a:picLocks noChangeAspect="1"/>
        </xdr:cNvPicPr>
      </xdr:nvPicPr>
      <xdr:blipFill>
        <a:blip xmlns:r="http://schemas.openxmlformats.org/officeDocument/2006/relationships" r:embed="rId40"/>
        <a:stretch>
          <a:fillRect/>
        </a:stretch>
      </xdr:blipFill>
      <xdr:spPr>
        <a:xfrm>
          <a:off x="11489934" y="58691124"/>
          <a:ext cx="2748688" cy="539393"/>
        </a:xfrm>
        <a:prstGeom prst="rect">
          <a:avLst/>
        </a:prstGeom>
      </xdr:spPr>
    </xdr:pic>
    <xdr:clientData/>
  </xdr:twoCellAnchor>
  <xdr:twoCellAnchor>
    <xdr:from>
      <xdr:col>4</xdr:col>
      <xdr:colOff>291099</xdr:colOff>
      <xdr:row>37</xdr:row>
      <xdr:rowOff>1695239</xdr:rowOff>
    </xdr:from>
    <xdr:to>
      <xdr:col>4</xdr:col>
      <xdr:colOff>1224337</xdr:colOff>
      <xdr:row>37</xdr:row>
      <xdr:rowOff>1806542</xdr:rowOff>
    </xdr:to>
    <xdr:sp macro="" textlink="">
      <xdr:nvSpPr>
        <xdr:cNvPr id="168" name="Rectángulo: esquinas redondeadas 167">
          <a:extLst>
            <a:ext uri="{FF2B5EF4-FFF2-40B4-BE49-F238E27FC236}">
              <a16:creationId xmlns:a16="http://schemas.microsoft.com/office/drawing/2014/main" id="{00000000-0008-0000-0100-0000A8000000}"/>
            </a:ext>
          </a:extLst>
        </xdr:cNvPr>
        <xdr:cNvSpPr/>
      </xdr:nvSpPr>
      <xdr:spPr>
        <a:xfrm>
          <a:off x="6532650" y="58048992"/>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299659</xdr:colOff>
      <xdr:row>38</xdr:row>
      <xdr:rowOff>1755169</xdr:rowOff>
    </xdr:from>
    <xdr:to>
      <xdr:col>4</xdr:col>
      <xdr:colOff>1232897</xdr:colOff>
      <xdr:row>38</xdr:row>
      <xdr:rowOff>1866472</xdr:rowOff>
    </xdr:to>
    <xdr:sp macro="" textlink="">
      <xdr:nvSpPr>
        <xdr:cNvPr id="169" name="Rectángulo: esquinas redondeadas 168">
          <a:extLst>
            <a:ext uri="{FF2B5EF4-FFF2-40B4-BE49-F238E27FC236}">
              <a16:creationId xmlns:a16="http://schemas.microsoft.com/office/drawing/2014/main" id="{00000000-0008-0000-0100-0000A9000000}"/>
            </a:ext>
          </a:extLst>
        </xdr:cNvPr>
        <xdr:cNvSpPr/>
      </xdr:nvSpPr>
      <xdr:spPr>
        <a:xfrm>
          <a:off x="6541210" y="59975394"/>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308221</xdr:colOff>
      <xdr:row>39</xdr:row>
      <xdr:rowOff>1729483</xdr:rowOff>
    </xdr:from>
    <xdr:to>
      <xdr:col>4</xdr:col>
      <xdr:colOff>1241459</xdr:colOff>
      <xdr:row>39</xdr:row>
      <xdr:rowOff>1840786</xdr:rowOff>
    </xdr:to>
    <xdr:sp macro="" textlink="">
      <xdr:nvSpPr>
        <xdr:cNvPr id="170" name="Rectángulo: esquinas redondeadas 169">
          <a:extLst>
            <a:ext uri="{FF2B5EF4-FFF2-40B4-BE49-F238E27FC236}">
              <a16:creationId xmlns:a16="http://schemas.microsoft.com/office/drawing/2014/main" id="{00000000-0008-0000-0100-0000AA000000}"/>
            </a:ext>
          </a:extLst>
        </xdr:cNvPr>
        <xdr:cNvSpPr/>
      </xdr:nvSpPr>
      <xdr:spPr>
        <a:xfrm>
          <a:off x="6549772" y="61841865"/>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282536</xdr:colOff>
      <xdr:row>40</xdr:row>
      <xdr:rowOff>1746605</xdr:rowOff>
    </xdr:from>
    <xdr:to>
      <xdr:col>4</xdr:col>
      <xdr:colOff>1215774</xdr:colOff>
      <xdr:row>40</xdr:row>
      <xdr:rowOff>1857908</xdr:rowOff>
    </xdr:to>
    <xdr:sp macro="" textlink="">
      <xdr:nvSpPr>
        <xdr:cNvPr id="171" name="Rectángulo: esquinas redondeadas 170">
          <a:extLst>
            <a:ext uri="{FF2B5EF4-FFF2-40B4-BE49-F238E27FC236}">
              <a16:creationId xmlns:a16="http://schemas.microsoft.com/office/drawing/2014/main" id="{00000000-0008-0000-0100-0000AB000000}"/>
            </a:ext>
          </a:extLst>
        </xdr:cNvPr>
        <xdr:cNvSpPr/>
      </xdr:nvSpPr>
      <xdr:spPr>
        <a:xfrm>
          <a:off x="6524087" y="63742583"/>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273978</xdr:colOff>
      <xdr:row>41</xdr:row>
      <xdr:rowOff>1027416</xdr:rowOff>
    </xdr:from>
    <xdr:to>
      <xdr:col>4</xdr:col>
      <xdr:colOff>1207216</xdr:colOff>
      <xdr:row>41</xdr:row>
      <xdr:rowOff>1138719</xdr:rowOff>
    </xdr:to>
    <xdr:sp macro="" textlink="">
      <xdr:nvSpPr>
        <xdr:cNvPr id="172" name="Rectángulo: esquinas redondeadas 171">
          <a:extLst>
            <a:ext uri="{FF2B5EF4-FFF2-40B4-BE49-F238E27FC236}">
              <a16:creationId xmlns:a16="http://schemas.microsoft.com/office/drawing/2014/main" id="{00000000-0008-0000-0100-0000AC000000}"/>
            </a:ext>
          </a:extLst>
        </xdr:cNvPr>
        <xdr:cNvSpPr/>
      </xdr:nvSpPr>
      <xdr:spPr>
        <a:xfrm>
          <a:off x="6515529" y="64906989"/>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265412</xdr:colOff>
      <xdr:row>42</xdr:row>
      <xdr:rowOff>1952089</xdr:rowOff>
    </xdr:from>
    <xdr:to>
      <xdr:col>4</xdr:col>
      <xdr:colOff>1198650</xdr:colOff>
      <xdr:row>42</xdr:row>
      <xdr:rowOff>2063392</xdr:rowOff>
    </xdr:to>
    <xdr:sp macro="" textlink="">
      <xdr:nvSpPr>
        <xdr:cNvPr id="173" name="Rectángulo: esquinas redondeadas 172">
          <a:extLst>
            <a:ext uri="{FF2B5EF4-FFF2-40B4-BE49-F238E27FC236}">
              <a16:creationId xmlns:a16="http://schemas.microsoft.com/office/drawing/2014/main" id="{00000000-0008-0000-0100-0000AD000000}"/>
            </a:ext>
          </a:extLst>
        </xdr:cNvPr>
        <xdr:cNvSpPr/>
      </xdr:nvSpPr>
      <xdr:spPr>
        <a:xfrm>
          <a:off x="6506963" y="67038876"/>
          <a:ext cx="933238" cy="111303"/>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19051</xdr:colOff>
      <xdr:row>43</xdr:row>
      <xdr:rowOff>21292</xdr:rowOff>
    </xdr:from>
    <xdr:to>
      <xdr:col>4</xdr:col>
      <xdr:colOff>2526633</xdr:colOff>
      <xdr:row>43</xdr:row>
      <xdr:rowOff>2038350</xdr:rowOff>
    </xdr:to>
    <xdr:pic>
      <xdr:nvPicPr>
        <xdr:cNvPr id="174" name="Imagen 173">
          <a:extLst>
            <a:ext uri="{FF2B5EF4-FFF2-40B4-BE49-F238E27FC236}">
              <a16:creationId xmlns:a16="http://schemas.microsoft.com/office/drawing/2014/main" id="{00000000-0008-0000-0100-0000AE000000}"/>
            </a:ext>
          </a:extLst>
        </xdr:cNvPr>
        <xdr:cNvPicPr>
          <a:picLocks noChangeAspect="1"/>
        </xdr:cNvPicPr>
      </xdr:nvPicPr>
      <xdr:blipFill rotWithShape="1">
        <a:blip xmlns:r="http://schemas.openxmlformats.org/officeDocument/2006/relationships" r:embed="rId41"/>
        <a:srcRect l="10201" t="39682" r="62456" b="21422"/>
        <a:stretch/>
      </xdr:blipFill>
      <xdr:spPr>
        <a:xfrm>
          <a:off x="6248401" y="67191592"/>
          <a:ext cx="2514600" cy="2017058"/>
        </a:xfrm>
        <a:prstGeom prst="rect">
          <a:avLst/>
        </a:prstGeom>
      </xdr:spPr>
    </xdr:pic>
    <xdr:clientData/>
  </xdr:twoCellAnchor>
  <xdr:twoCellAnchor>
    <xdr:from>
      <xdr:col>7</xdr:col>
      <xdr:colOff>9525</xdr:colOff>
      <xdr:row>44</xdr:row>
      <xdr:rowOff>152400</xdr:rowOff>
    </xdr:from>
    <xdr:to>
      <xdr:col>7</xdr:col>
      <xdr:colOff>2749692</xdr:colOff>
      <xdr:row>44</xdr:row>
      <xdr:rowOff>971550</xdr:rowOff>
    </xdr:to>
    <xdr:pic>
      <xdr:nvPicPr>
        <xdr:cNvPr id="175" name="Imagen 174">
          <a:extLst>
            <a:ext uri="{FF2B5EF4-FFF2-40B4-BE49-F238E27FC236}">
              <a16:creationId xmlns:a16="http://schemas.microsoft.com/office/drawing/2014/main" id="{00000000-0008-0000-0100-0000AF000000}"/>
            </a:ext>
          </a:extLst>
        </xdr:cNvPr>
        <xdr:cNvPicPr>
          <a:picLocks noChangeAspect="1"/>
        </xdr:cNvPicPr>
      </xdr:nvPicPr>
      <xdr:blipFill>
        <a:blip xmlns:r="http://schemas.openxmlformats.org/officeDocument/2006/relationships" r:embed="rId42"/>
        <a:stretch>
          <a:fillRect/>
        </a:stretch>
      </xdr:blipFill>
      <xdr:spPr>
        <a:xfrm>
          <a:off x="11477625" y="69370575"/>
          <a:ext cx="2740167" cy="819150"/>
        </a:xfrm>
        <a:prstGeom prst="rect">
          <a:avLst/>
        </a:prstGeom>
      </xdr:spPr>
    </xdr:pic>
    <xdr:clientData/>
  </xdr:twoCellAnchor>
  <xdr:twoCellAnchor>
    <xdr:from>
      <xdr:col>7</xdr:col>
      <xdr:colOff>16887</xdr:colOff>
      <xdr:row>45</xdr:row>
      <xdr:rowOff>809625</xdr:rowOff>
    </xdr:from>
    <xdr:to>
      <xdr:col>8</xdr:col>
      <xdr:colOff>0</xdr:colOff>
      <xdr:row>45</xdr:row>
      <xdr:rowOff>1133475</xdr:rowOff>
    </xdr:to>
    <xdr:pic>
      <xdr:nvPicPr>
        <xdr:cNvPr id="176" name="Imagen 175">
          <a:extLst>
            <a:ext uri="{FF2B5EF4-FFF2-40B4-BE49-F238E27FC236}">
              <a16:creationId xmlns:a16="http://schemas.microsoft.com/office/drawing/2014/main" id="{00000000-0008-0000-0100-0000B0000000}"/>
            </a:ext>
          </a:extLst>
        </xdr:cNvPr>
        <xdr:cNvPicPr>
          <a:picLocks noChangeAspect="1"/>
        </xdr:cNvPicPr>
      </xdr:nvPicPr>
      <xdr:blipFill>
        <a:blip xmlns:r="http://schemas.openxmlformats.org/officeDocument/2006/relationships" r:embed="rId43"/>
        <a:stretch>
          <a:fillRect/>
        </a:stretch>
      </xdr:blipFill>
      <xdr:spPr>
        <a:xfrm>
          <a:off x="11484987" y="71180325"/>
          <a:ext cx="2745363" cy="323850"/>
        </a:xfrm>
        <a:prstGeom prst="rect">
          <a:avLst/>
        </a:prstGeom>
      </xdr:spPr>
    </xdr:pic>
    <xdr:clientData/>
  </xdr:twoCellAnchor>
  <xdr:twoCellAnchor>
    <xdr:from>
      <xdr:col>4</xdr:col>
      <xdr:colOff>276224</xdr:colOff>
      <xdr:row>43</xdr:row>
      <xdr:rowOff>1866900</xdr:rowOff>
    </xdr:from>
    <xdr:to>
      <xdr:col>4</xdr:col>
      <xdr:colOff>1314449</xdr:colOff>
      <xdr:row>43</xdr:row>
      <xdr:rowOff>2000250</xdr:rowOff>
    </xdr:to>
    <xdr:sp macro="" textlink="">
      <xdr:nvSpPr>
        <xdr:cNvPr id="177" name="Rectángulo: esquinas redondeadas 176">
          <a:extLst>
            <a:ext uri="{FF2B5EF4-FFF2-40B4-BE49-F238E27FC236}">
              <a16:creationId xmlns:a16="http://schemas.microsoft.com/office/drawing/2014/main" id="{00000000-0008-0000-0100-0000B1000000}"/>
            </a:ext>
          </a:extLst>
        </xdr:cNvPr>
        <xdr:cNvSpPr/>
      </xdr:nvSpPr>
      <xdr:spPr>
        <a:xfrm>
          <a:off x="6505574" y="690372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238125</xdr:colOff>
      <xdr:row>44</xdr:row>
      <xdr:rowOff>981075</xdr:rowOff>
    </xdr:from>
    <xdr:to>
      <xdr:col>4</xdr:col>
      <xdr:colOff>1276350</xdr:colOff>
      <xdr:row>44</xdr:row>
      <xdr:rowOff>1114425</xdr:rowOff>
    </xdr:to>
    <xdr:sp macro="" textlink="">
      <xdr:nvSpPr>
        <xdr:cNvPr id="178" name="Rectángulo: esquinas redondeadas 177">
          <a:extLst>
            <a:ext uri="{FF2B5EF4-FFF2-40B4-BE49-F238E27FC236}">
              <a16:creationId xmlns:a16="http://schemas.microsoft.com/office/drawing/2014/main" id="{00000000-0008-0000-0100-0000B2000000}"/>
            </a:ext>
          </a:extLst>
        </xdr:cNvPr>
        <xdr:cNvSpPr/>
      </xdr:nvSpPr>
      <xdr:spPr>
        <a:xfrm>
          <a:off x="6467475" y="7019925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238125</xdr:colOff>
      <xdr:row>45</xdr:row>
      <xdr:rowOff>1809750</xdr:rowOff>
    </xdr:from>
    <xdr:to>
      <xdr:col>4</xdr:col>
      <xdr:colOff>1276350</xdr:colOff>
      <xdr:row>45</xdr:row>
      <xdr:rowOff>1943100</xdr:rowOff>
    </xdr:to>
    <xdr:sp macro="" textlink="">
      <xdr:nvSpPr>
        <xdr:cNvPr id="179" name="Rectángulo: esquinas redondeadas 178">
          <a:extLst>
            <a:ext uri="{FF2B5EF4-FFF2-40B4-BE49-F238E27FC236}">
              <a16:creationId xmlns:a16="http://schemas.microsoft.com/office/drawing/2014/main" id="{00000000-0008-0000-0100-0000B3000000}"/>
            </a:ext>
          </a:extLst>
        </xdr:cNvPr>
        <xdr:cNvSpPr/>
      </xdr:nvSpPr>
      <xdr:spPr>
        <a:xfrm>
          <a:off x="6467475" y="7218045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257175</xdr:colOff>
      <xdr:row>46</xdr:row>
      <xdr:rowOff>1885950</xdr:rowOff>
    </xdr:from>
    <xdr:to>
      <xdr:col>4</xdr:col>
      <xdr:colOff>1295400</xdr:colOff>
      <xdr:row>46</xdr:row>
      <xdr:rowOff>2019300</xdr:rowOff>
    </xdr:to>
    <xdr:sp macro="" textlink="">
      <xdr:nvSpPr>
        <xdr:cNvPr id="180" name="Rectángulo: esquinas redondeadas 179">
          <a:extLst>
            <a:ext uri="{FF2B5EF4-FFF2-40B4-BE49-F238E27FC236}">
              <a16:creationId xmlns:a16="http://schemas.microsoft.com/office/drawing/2014/main" id="{00000000-0008-0000-0100-0000B4000000}"/>
            </a:ext>
          </a:extLst>
        </xdr:cNvPr>
        <xdr:cNvSpPr/>
      </xdr:nvSpPr>
      <xdr:spPr>
        <a:xfrm>
          <a:off x="6486525" y="742188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11</xdr:col>
      <xdr:colOff>21369</xdr:colOff>
      <xdr:row>47</xdr:row>
      <xdr:rowOff>152642</xdr:rowOff>
    </xdr:from>
    <xdr:to>
      <xdr:col>11</xdr:col>
      <xdr:colOff>3016248</xdr:colOff>
      <xdr:row>47</xdr:row>
      <xdr:rowOff>1065221</xdr:rowOff>
    </xdr:to>
    <xdr:pic>
      <xdr:nvPicPr>
        <xdr:cNvPr id="181" name="Imagen 180">
          <a:extLst>
            <a:ext uri="{FF2B5EF4-FFF2-40B4-BE49-F238E27FC236}">
              <a16:creationId xmlns:a16="http://schemas.microsoft.com/office/drawing/2014/main" id="{00000000-0008-0000-0100-0000B5000000}"/>
            </a:ext>
          </a:extLst>
        </xdr:cNvPr>
        <xdr:cNvPicPr>
          <a:picLocks noChangeAspect="1"/>
        </xdr:cNvPicPr>
      </xdr:nvPicPr>
      <xdr:blipFill rotWithShape="1">
        <a:blip xmlns:r="http://schemas.openxmlformats.org/officeDocument/2006/relationships" r:embed="rId44"/>
        <a:srcRect l="10319" t="58049" r="62284" b="27167"/>
        <a:stretch/>
      </xdr:blipFill>
      <xdr:spPr>
        <a:xfrm>
          <a:off x="17404494" y="74582580"/>
          <a:ext cx="2994879" cy="912579"/>
        </a:xfrm>
        <a:prstGeom prst="rect">
          <a:avLst/>
        </a:prstGeom>
      </xdr:spPr>
    </xdr:pic>
    <xdr:clientData/>
  </xdr:twoCellAnchor>
  <xdr:twoCellAnchor>
    <xdr:from>
      <xdr:col>11</xdr:col>
      <xdr:colOff>39687</xdr:colOff>
      <xdr:row>48</xdr:row>
      <xdr:rowOff>119064</xdr:rowOff>
    </xdr:from>
    <xdr:to>
      <xdr:col>12</xdr:col>
      <xdr:colOff>3549</xdr:colOff>
      <xdr:row>48</xdr:row>
      <xdr:rowOff>881063</xdr:rowOff>
    </xdr:to>
    <xdr:pic>
      <xdr:nvPicPr>
        <xdr:cNvPr id="182" name="Imagen 181">
          <a:extLst>
            <a:ext uri="{FF2B5EF4-FFF2-40B4-BE49-F238E27FC236}">
              <a16:creationId xmlns:a16="http://schemas.microsoft.com/office/drawing/2014/main" id="{00000000-0008-0000-0100-0000B6000000}"/>
            </a:ext>
          </a:extLst>
        </xdr:cNvPr>
        <xdr:cNvPicPr>
          <a:picLocks noChangeAspect="1"/>
        </xdr:cNvPicPr>
      </xdr:nvPicPr>
      <xdr:blipFill rotWithShape="1">
        <a:blip xmlns:r="http://schemas.openxmlformats.org/officeDocument/2006/relationships" r:embed="rId44"/>
        <a:srcRect l="10186" t="71597" r="62284" b="15971"/>
        <a:stretch/>
      </xdr:blipFill>
      <xdr:spPr>
        <a:xfrm>
          <a:off x="17422812" y="76898502"/>
          <a:ext cx="2982557" cy="761999"/>
        </a:xfrm>
        <a:prstGeom prst="rect">
          <a:avLst/>
        </a:prstGeom>
      </xdr:spPr>
    </xdr:pic>
    <xdr:clientData/>
  </xdr:twoCellAnchor>
  <xdr:twoCellAnchor>
    <xdr:from>
      <xdr:col>4</xdr:col>
      <xdr:colOff>7938</xdr:colOff>
      <xdr:row>47</xdr:row>
      <xdr:rowOff>15876</xdr:rowOff>
    </xdr:from>
    <xdr:to>
      <xdr:col>4</xdr:col>
      <xdr:colOff>2523113</xdr:colOff>
      <xdr:row>48</xdr:row>
      <xdr:rowOff>1031876</xdr:rowOff>
    </xdr:to>
    <xdr:pic>
      <xdr:nvPicPr>
        <xdr:cNvPr id="183" name="Imagen 182">
          <a:extLst>
            <a:ext uri="{FF2B5EF4-FFF2-40B4-BE49-F238E27FC236}">
              <a16:creationId xmlns:a16="http://schemas.microsoft.com/office/drawing/2014/main" id="{00000000-0008-0000-0100-0000B7000000}"/>
            </a:ext>
          </a:extLst>
        </xdr:cNvPr>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386" b="71122"/>
        <a:stretch/>
      </xdr:blipFill>
      <xdr:spPr>
        <a:xfrm>
          <a:off x="6238876" y="74445814"/>
          <a:ext cx="2515175" cy="2190750"/>
        </a:xfrm>
        <a:prstGeom prst="rect">
          <a:avLst/>
        </a:prstGeom>
      </xdr:spPr>
    </xdr:pic>
    <xdr:clientData/>
  </xdr:twoCellAnchor>
  <xdr:twoCellAnchor>
    <xdr:from>
      <xdr:col>7</xdr:col>
      <xdr:colOff>23813</xdr:colOff>
      <xdr:row>47</xdr:row>
      <xdr:rowOff>619126</xdr:rowOff>
    </xdr:from>
    <xdr:to>
      <xdr:col>8</xdr:col>
      <xdr:colOff>1</xdr:colOff>
      <xdr:row>48</xdr:row>
      <xdr:rowOff>278813</xdr:rowOff>
    </xdr:to>
    <xdr:pic>
      <xdr:nvPicPr>
        <xdr:cNvPr id="184" name="Imagen 183">
          <a:extLst>
            <a:ext uri="{FF2B5EF4-FFF2-40B4-BE49-F238E27FC236}">
              <a16:creationId xmlns:a16="http://schemas.microsoft.com/office/drawing/2014/main" id="{00000000-0008-0000-0100-0000B8000000}"/>
            </a:ext>
          </a:extLst>
        </xdr:cNvPr>
        <xdr:cNvPicPr>
          <a:picLocks noChangeAspect="1"/>
        </xdr:cNvPicPr>
      </xdr:nvPicPr>
      <xdr:blipFill rotWithShape="1">
        <a:blip xmlns:r="http://schemas.openxmlformats.org/officeDocument/2006/relationships" r:embed="rId44"/>
        <a:srcRect l="10319" t="58049" r="62284" b="27167"/>
        <a:stretch/>
      </xdr:blipFill>
      <xdr:spPr>
        <a:xfrm>
          <a:off x="11493501" y="75049064"/>
          <a:ext cx="2738438" cy="834438"/>
        </a:xfrm>
        <a:prstGeom prst="rect">
          <a:avLst/>
        </a:prstGeom>
      </xdr:spPr>
    </xdr:pic>
    <xdr:clientData/>
  </xdr:twoCellAnchor>
  <xdr:twoCellAnchor>
    <xdr:from>
      <xdr:col>4</xdr:col>
      <xdr:colOff>230169</xdr:colOff>
      <xdr:row>48</xdr:row>
      <xdr:rowOff>857263</xdr:rowOff>
    </xdr:from>
    <xdr:to>
      <xdr:col>4</xdr:col>
      <xdr:colOff>1268394</xdr:colOff>
      <xdr:row>48</xdr:row>
      <xdr:rowOff>990613</xdr:rowOff>
    </xdr:to>
    <xdr:sp macro="" textlink="">
      <xdr:nvSpPr>
        <xdr:cNvPr id="185" name="Rectángulo: esquinas redondeadas 184">
          <a:extLst>
            <a:ext uri="{FF2B5EF4-FFF2-40B4-BE49-F238E27FC236}">
              <a16:creationId xmlns:a16="http://schemas.microsoft.com/office/drawing/2014/main" id="{00000000-0008-0000-0100-0000B9000000}"/>
            </a:ext>
          </a:extLst>
        </xdr:cNvPr>
        <xdr:cNvSpPr/>
      </xdr:nvSpPr>
      <xdr:spPr>
        <a:xfrm>
          <a:off x="6461107" y="76461951"/>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228600</xdr:colOff>
      <xdr:row>49</xdr:row>
      <xdr:rowOff>358140</xdr:rowOff>
    </xdr:from>
    <xdr:to>
      <xdr:col>4</xdr:col>
      <xdr:colOff>1266825</xdr:colOff>
      <xdr:row>49</xdr:row>
      <xdr:rowOff>491490</xdr:rowOff>
    </xdr:to>
    <xdr:sp macro="" textlink="">
      <xdr:nvSpPr>
        <xdr:cNvPr id="186" name="Rectángulo: esquinas redondeadas 185">
          <a:extLst>
            <a:ext uri="{FF2B5EF4-FFF2-40B4-BE49-F238E27FC236}">
              <a16:creationId xmlns:a16="http://schemas.microsoft.com/office/drawing/2014/main" id="{00000000-0008-0000-0100-0000BA000000}"/>
            </a:ext>
          </a:extLst>
        </xdr:cNvPr>
        <xdr:cNvSpPr/>
      </xdr:nvSpPr>
      <xdr:spPr>
        <a:xfrm>
          <a:off x="6461760" y="7700772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213360</xdr:colOff>
      <xdr:row>50</xdr:row>
      <xdr:rowOff>480060</xdr:rowOff>
    </xdr:from>
    <xdr:to>
      <xdr:col>4</xdr:col>
      <xdr:colOff>1251585</xdr:colOff>
      <xdr:row>50</xdr:row>
      <xdr:rowOff>613410</xdr:rowOff>
    </xdr:to>
    <xdr:sp macro="" textlink="">
      <xdr:nvSpPr>
        <xdr:cNvPr id="187" name="Rectángulo: esquinas redondeadas 186">
          <a:extLst>
            <a:ext uri="{FF2B5EF4-FFF2-40B4-BE49-F238E27FC236}">
              <a16:creationId xmlns:a16="http://schemas.microsoft.com/office/drawing/2014/main" id="{00000000-0008-0000-0100-0000BB000000}"/>
            </a:ext>
          </a:extLst>
        </xdr:cNvPr>
        <xdr:cNvSpPr/>
      </xdr:nvSpPr>
      <xdr:spPr>
        <a:xfrm>
          <a:off x="6446520" y="7766304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205740</xdr:colOff>
      <xdr:row>51</xdr:row>
      <xdr:rowOff>381000</xdr:rowOff>
    </xdr:from>
    <xdr:to>
      <xdr:col>4</xdr:col>
      <xdr:colOff>1243965</xdr:colOff>
      <xdr:row>51</xdr:row>
      <xdr:rowOff>514350</xdr:rowOff>
    </xdr:to>
    <xdr:sp macro="" textlink="">
      <xdr:nvSpPr>
        <xdr:cNvPr id="188" name="Rectángulo: esquinas redondeadas 187">
          <a:extLst>
            <a:ext uri="{FF2B5EF4-FFF2-40B4-BE49-F238E27FC236}">
              <a16:creationId xmlns:a16="http://schemas.microsoft.com/office/drawing/2014/main" id="{00000000-0008-0000-0100-0000BC000000}"/>
            </a:ext>
          </a:extLst>
        </xdr:cNvPr>
        <xdr:cNvSpPr/>
      </xdr:nvSpPr>
      <xdr:spPr>
        <a:xfrm>
          <a:off x="6438900" y="7819644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190500</xdr:colOff>
      <xdr:row>52</xdr:row>
      <xdr:rowOff>1699260</xdr:rowOff>
    </xdr:from>
    <xdr:to>
      <xdr:col>4</xdr:col>
      <xdr:colOff>1228725</xdr:colOff>
      <xdr:row>52</xdr:row>
      <xdr:rowOff>1832610</xdr:rowOff>
    </xdr:to>
    <xdr:sp macro="" textlink="">
      <xdr:nvSpPr>
        <xdr:cNvPr id="189" name="Rectángulo: esquinas redondeadas 188">
          <a:extLst>
            <a:ext uri="{FF2B5EF4-FFF2-40B4-BE49-F238E27FC236}">
              <a16:creationId xmlns:a16="http://schemas.microsoft.com/office/drawing/2014/main" id="{00000000-0008-0000-0100-0000BD000000}"/>
            </a:ext>
          </a:extLst>
        </xdr:cNvPr>
        <xdr:cNvSpPr/>
      </xdr:nvSpPr>
      <xdr:spPr>
        <a:xfrm>
          <a:off x="6423660" y="8007096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220980</xdr:colOff>
      <xdr:row>53</xdr:row>
      <xdr:rowOff>266700</xdr:rowOff>
    </xdr:from>
    <xdr:to>
      <xdr:col>4</xdr:col>
      <xdr:colOff>1259205</xdr:colOff>
      <xdr:row>53</xdr:row>
      <xdr:rowOff>400050</xdr:rowOff>
    </xdr:to>
    <xdr:sp macro="" textlink="">
      <xdr:nvSpPr>
        <xdr:cNvPr id="190" name="Rectángulo: esquinas redondeadas 189">
          <a:extLst>
            <a:ext uri="{FF2B5EF4-FFF2-40B4-BE49-F238E27FC236}">
              <a16:creationId xmlns:a16="http://schemas.microsoft.com/office/drawing/2014/main" id="{00000000-0008-0000-0100-0000BE000000}"/>
            </a:ext>
          </a:extLst>
        </xdr:cNvPr>
        <xdr:cNvSpPr/>
      </xdr:nvSpPr>
      <xdr:spPr>
        <a:xfrm>
          <a:off x="6454140" y="805053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213360</xdr:colOff>
      <xdr:row>54</xdr:row>
      <xdr:rowOff>274320</xdr:rowOff>
    </xdr:from>
    <xdr:to>
      <xdr:col>4</xdr:col>
      <xdr:colOff>1251585</xdr:colOff>
      <xdr:row>54</xdr:row>
      <xdr:rowOff>407670</xdr:rowOff>
    </xdr:to>
    <xdr:sp macro="" textlink="">
      <xdr:nvSpPr>
        <xdr:cNvPr id="191" name="Rectángulo: esquinas redondeadas 190">
          <a:extLst>
            <a:ext uri="{FF2B5EF4-FFF2-40B4-BE49-F238E27FC236}">
              <a16:creationId xmlns:a16="http://schemas.microsoft.com/office/drawing/2014/main" id="{00000000-0008-0000-0100-0000BF000000}"/>
            </a:ext>
          </a:extLst>
        </xdr:cNvPr>
        <xdr:cNvSpPr/>
      </xdr:nvSpPr>
      <xdr:spPr>
        <a:xfrm>
          <a:off x="6446520" y="8094726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182880</xdr:colOff>
      <xdr:row>55</xdr:row>
      <xdr:rowOff>266700</xdr:rowOff>
    </xdr:from>
    <xdr:to>
      <xdr:col>4</xdr:col>
      <xdr:colOff>1221105</xdr:colOff>
      <xdr:row>55</xdr:row>
      <xdr:rowOff>400050</xdr:rowOff>
    </xdr:to>
    <xdr:sp macro="" textlink="">
      <xdr:nvSpPr>
        <xdr:cNvPr id="192" name="Rectángulo: esquinas redondeadas 191">
          <a:extLst>
            <a:ext uri="{FF2B5EF4-FFF2-40B4-BE49-F238E27FC236}">
              <a16:creationId xmlns:a16="http://schemas.microsoft.com/office/drawing/2014/main" id="{00000000-0008-0000-0100-0000C0000000}"/>
            </a:ext>
          </a:extLst>
        </xdr:cNvPr>
        <xdr:cNvSpPr/>
      </xdr:nvSpPr>
      <xdr:spPr>
        <a:xfrm>
          <a:off x="6416040" y="813816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167640</xdr:colOff>
      <xdr:row>56</xdr:row>
      <xdr:rowOff>2049780</xdr:rowOff>
    </xdr:from>
    <xdr:to>
      <xdr:col>4</xdr:col>
      <xdr:colOff>1205865</xdr:colOff>
      <xdr:row>56</xdr:row>
      <xdr:rowOff>2183130</xdr:rowOff>
    </xdr:to>
    <xdr:sp macro="" textlink="">
      <xdr:nvSpPr>
        <xdr:cNvPr id="193" name="Rectángulo: esquinas redondeadas 192">
          <a:extLst>
            <a:ext uri="{FF2B5EF4-FFF2-40B4-BE49-F238E27FC236}">
              <a16:creationId xmlns:a16="http://schemas.microsoft.com/office/drawing/2014/main" id="{00000000-0008-0000-0100-0000C1000000}"/>
            </a:ext>
          </a:extLst>
        </xdr:cNvPr>
        <xdr:cNvSpPr/>
      </xdr:nvSpPr>
      <xdr:spPr>
        <a:xfrm>
          <a:off x="6400800" y="8360664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182880</xdr:colOff>
      <xdr:row>57</xdr:row>
      <xdr:rowOff>358140</xdr:rowOff>
    </xdr:from>
    <xdr:to>
      <xdr:col>4</xdr:col>
      <xdr:colOff>1221105</xdr:colOff>
      <xdr:row>57</xdr:row>
      <xdr:rowOff>491490</xdr:rowOff>
    </xdr:to>
    <xdr:sp macro="" textlink="">
      <xdr:nvSpPr>
        <xdr:cNvPr id="194" name="Rectángulo: esquinas redondeadas 193">
          <a:extLst>
            <a:ext uri="{FF2B5EF4-FFF2-40B4-BE49-F238E27FC236}">
              <a16:creationId xmlns:a16="http://schemas.microsoft.com/office/drawing/2014/main" id="{00000000-0008-0000-0100-0000C2000000}"/>
            </a:ext>
          </a:extLst>
        </xdr:cNvPr>
        <xdr:cNvSpPr/>
      </xdr:nvSpPr>
      <xdr:spPr>
        <a:xfrm>
          <a:off x="6416040" y="841248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213360</xdr:colOff>
      <xdr:row>58</xdr:row>
      <xdr:rowOff>1737360</xdr:rowOff>
    </xdr:from>
    <xdr:to>
      <xdr:col>4</xdr:col>
      <xdr:colOff>1251585</xdr:colOff>
      <xdr:row>58</xdr:row>
      <xdr:rowOff>1870710</xdr:rowOff>
    </xdr:to>
    <xdr:sp macro="" textlink="">
      <xdr:nvSpPr>
        <xdr:cNvPr id="195" name="Rectángulo: esquinas redondeadas 194">
          <a:extLst>
            <a:ext uri="{FF2B5EF4-FFF2-40B4-BE49-F238E27FC236}">
              <a16:creationId xmlns:a16="http://schemas.microsoft.com/office/drawing/2014/main" id="{00000000-0008-0000-0100-0000C3000000}"/>
            </a:ext>
          </a:extLst>
        </xdr:cNvPr>
        <xdr:cNvSpPr/>
      </xdr:nvSpPr>
      <xdr:spPr>
        <a:xfrm>
          <a:off x="6446520" y="860298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220980</xdr:colOff>
      <xdr:row>59</xdr:row>
      <xdr:rowOff>396240</xdr:rowOff>
    </xdr:from>
    <xdr:to>
      <xdr:col>4</xdr:col>
      <xdr:colOff>1259205</xdr:colOff>
      <xdr:row>59</xdr:row>
      <xdr:rowOff>529590</xdr:rowOff>
    </xdr:to>
    <xdr:sp macro="" textlink="">
      <xdr:nvSpPr>
        <xdr:cNvPr id="196" name="Rectángulo: esquinas redondeadas 195">
          <a:extLst>
            <a:ext uri="{FF2B5EF4-FFF2-40B4-BE49-F238E27FC236}">
              <a16:creationId xmlns:a16="http://schemas.microsoft.com/office/drawing/2014/main" id="{00000000-0008-0000-0100-0000C4000000}"/>
            </a:ext>
          </a:extLst>
        </xdr:cNvPr>
        <xdr:cNvSpPr/>
      </xdr:nvSpPr>
      <xdr:spPr>
        <a:xfrm>
          <a:off x="6454140" y="8661654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213360</xdr:colOff>
      <xdr:row>60</xdr:row>
      <xdr:rowOff>487680</xdr:rowOff>
    </xdr:from>
    <xdr:to>
      <xdr:col>4</xdr:col>
      <xdr:colOff>1251585</xdr:colOff>
      <xdr:row>60</xdr:row>
      <xdr:rowOff>621030</xdr:rowOff>
    </xdr:to>
    <xdr:sp macro="" textlink="">
      <xdr:nvSpPr>
        <xdr:cNvPr id="197" name="Rectángulo: esquinas redondeadas 196">
          <a:extLst>
            <a:ext uri="{FF2B5EF4-FFF2-40B4-BE49-F238E27FC236}">
              <a16:creationId xmlns:a16="http://schemas.microsoft.com/office/drawing/2014/main" id="{00000000-0008-0000-0100-0000C5000000}"/>
            </a:ext>
          </a:extLst>
        </xdr:cNvPr>
        <xdr:cNvSpPr/>
      </xdr:nvSpPr>
      <xdr:spPr>
        <a:xfrm>
          <a:off x="6446520" y="8726424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236220</xdr:colOff>
      <xdr:row>61</xdr:row>
      <xdr:rowOff>2164080</xdr:rowOff>
    </xdr:from>
    <xdr:to>
      <xdr:col>4</xdr:col>
      <xdr:colOff>1274445</xdr:colOff>
      <xdr:row>61</xdr:row>
      <xdr:rowOff>2297430</xdr:rowOff>
    </xdr:to>
    <xdr:sp macro="" textlink="">
      <xdr:nvSpPr>
        <xdr:cNvPr id="198" name="Rectángulo: esquinas redondeadas 197">
          <a:extLst>
            <a:ext uri="{FF2B5EF4-FFF2-40B4-BE49-F238E27FC236}">
              <a16:creationId xmlns:a16="http://schemas.microsoft.com/office/drawing/2014/main" id="{00000000-0008-0000-0100-0000C6000000}"/>
            </a:ext>
          </a:extLst>
        </xdr:cNvPr>
        <xdr:cNvSpPr/>
      </xdr:nvSpPr>
      <xdr:spPr>
        <a:xfrm>
          <a:off x="6469380" y="8960358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236220</xdr:colOff>
      <xdr:row>62</xdr:row>
      <xdr:rowOff>2324100</xdr:rowOff>
    </xdr:from>
    <xdr:to>
      <xdr:col>4</xdr:col>
      <xdr:colOff>1274445</xdr:colOff>
      <xdr:row>62</xdr:row>
      <xdr:rowOff>2457450</xdr:rowOff>
    </xdr:to>
    <xdr:sp macro="" textlink="">
      <xdr:nvSpPr>
        <xdr:cNvPr id="200" name="Rectángulo: esquinas redondeadas 199">
          <a:extLst>
            <a:ext uri="{FF2B5EF4-FFF2-40B4-BE49-F238E27FC236}">
              <a16:creationId xmlns:a16="http://schemas.microsoft.com/office/drawing/2014/main" id="{00000000-0008-0000-0100-0000C8000000}"/>
            </a:ext>
          </a:extLst>
        </xdr:cNvPr>
        <xdr:cNvSpPr/>
      </xdr:nvSpPr>
      <xdr:spPr>
        <a:xfrm>
          <a:off x="6469380" y="920877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228600</xdr:colOff>
      <xdr:row>70</xdr:row>
      <xdr:rowOff>114300</xdr:rowOff>
    </xdr:from>
    <xdr:to>
      <xdr:col>4</xdr:col>
      <xdr:colOff>1266825</xdr:colOff>
      <xdr:row>70</xdr:row>
      <xdr:rowOff>247650</xdr:rowOff>
    </xdr:to>
    <xdr:sp macro="" textlink="">
      <xdr:nvSpPr>
        <xdr:cNvPr id="202" name="Rectángulo: esquinas redondeadas 201">
          <a:extLst>
            <a:ext uri="{FF2B5EF4-FFF2-40B4-BE49-F238E27FC236}">
              <a16:creationId xmlns:a16="http://schemas.microsoft.com/office/drawing/2014/main" id="{00000000-0008-0000-0100-0000CA000000}"/>
            </a:ext>
          </a:extLst>
        </xdr:cNvPr>
        <xdr:cNvSpPr/>
      </xdr:nvSpPr>
      <xdr:spPr>
        <a:xfrm>
          <a:off x="6477000" y="10559034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213360</xdr:colOff>
      <xdr:row>71</xdr:row>
      <xdr:rowOff>342900</xdr:rowOff>
    </xdr:from>
    <xdr:to>
      <xdr:col>4</xdr:col>
      <xdr:colOff>1251585</xdr:colOff>
      <xdr:row>71</xdr:row>
      <xdr:rowOff>476250</xdr:rowOff>
    </xdr:to>
    <xdr:sp macro="" textlink="">
      <xdr:nvSpPr>
        <xdr:cNvPr id="203" name="Rectángulo: esquinas redondeadas 202">
          <a:extLst>
            <a:ext uri="{FF2B5EF4-FFF2-40B4-BE49-F238E27FC236}">
              <a16:creationId xmlns:a16="http://schemas.microsoft.com/office/drawing/2014/main" id="{00000000-0008-0000-0100-0000CB000000}"/>
            </a:ext>
          </a:extLst>
        </xdr:cNvPr>
        <xdr:cNvSpPr/>
      </xdr:nvSpPr>
      <xdr:spPr>
        <a:xfrm>
          <a:off x="6446520" y="9364218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228600</xdr:colOff>
      <xdr:row>72</xdr:row>
      <xdr:rowOff>388620</xdr:rowOff>
    </xdr:from>
    <xdr:to>
      <xdr:col>4</xdr:col>
      <xdr:colOff>1266825</xdr:colOff>
      <xdr:row>72</xdr:row>
      <xdr:rowOff>521970</xdr:rowOff>
    </xdr:to>
    <xdr:sp macro="" textlink="">
      <xdr:nvSpPr>
        <xdr:cNvPr id="204" name="Rectángulo: esquinas redondeadas 203">
          <a:extLst>
            <a:ext uri="{FF2B5EF4-FFF2-40B4-BE49-F238E27FC236}">
              <a16:creationId xmlns:a16="http://schemas.microsoft.com/office/drawing/2014/main" id="{00000000-0008-0000-0100-0000CC000000}"/>
            </a:ext>
          </a:extLst>
        </xdr:cNvPr>
        <xdr:cNvSpPr/>
      </xdr:nvSpPr>
      <xdr:spPr>
        <a:xfrm>
          <a:off x="6461760" y="9419844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220980</xdr:colOff>
      <xdr:row>73</xdr:row>
      <xdr:rowOff>1196340</xdr:rowOff>
    </xdr:from>
    <xdr:to>
      <xdr:col>4</xdr:col>
      <xdr:colOff>1259205</xdr:colOff>
      <xdr:row>73</xdr:row>
      <xdr:rowOff>1329690</xdr:rowOff>
    </xdr:to>
    <xdr:sp macro="" textlink="">
      <xdr:nvSpPr>
        <xdr:cNvPr id="205" name="Rectángulo: esquinas redondeadas 204">
          <a:extLst>
            <a:ext uri="{FF2B5EF4-FFF2-40B4-BE49-F238E27FC236}">
              <a16:creationId xmlns:a16="http://schemas.microsoft.com/office/drawing/2014/main" id="{00000000-0008-0000-0100-0000CD000000}"/>
            </a:ext>
          </a:extLst>
        </xdr:cNvPr>
        <xdr:cNvSpPr/>
      </xdr:nvSpPr>
      <xdr:spPr>
        <a:xfrm>
          <a:off x="6469380" y="10828782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274320</xdr:colOff>
      <xdr:row>74</xdr:row>
      <xdr:rowOff>396240</xdr:rowOff>
    </xdr:from>
    <xdr:to>
      <xdr:col>4</xdr:col>
      <xdr:colOff>1312545</xdr:colOff>
      <xdr:row>74</xdr:row>
      <xdr:rowOff>529590</xdr:rowOff>
    </xdr:to>
    <xdr:sp macro="" textlink="">
      <xdr:nvSpPr>
        <xdr:cNvPr id="206" name="Rectángulo: esquinas redondeadas 205">
          <a:extLst>
            <a:ext uri="{FF2B5EF4-FFF2-40B4-BE49-F238E27FC236}">
              <a16:creationId xmlns:a16="http://schemas.microsoft.com/office/drawing/2014/main" id="{00000000-0008-0000-0100-0000CE000000}"/>
            </a:ext>
          </a:extLst>
        </xdr:cNvPr>
        <xdr:cNvSpPr/>
      </xdr:nvSpPr>
      <xdr:spPr>
        <a:xfrm>
          <a:off x="6507480" y="9531096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289560</xdr:colOff>
      <xdr:row>75</xdr:row>
      <xdr:rowOff>1981200</xdr:rowOff>
    </xdr:from>
    <xdr:to>
      <xdr:col>4</xdr:col>
      <xdr:colOff>1327785</xdr:colOff>
      <xdr:row>75</xdr:row>
      <xdr:rowOff>2114550</xdr:rowOff>
    </xdr:to>
    <xdr:sp macro="" textlink="">
      <xdr:nvSpPr>
        <xdr:cNvPr id="207" name="Rectángulo: esquinas redondeadas 206">
          <a:extLst>
            <a:ext uri="{FF2B5EF4-FFF2-40B4-BE49-F238E27FC236}">
              <a16:creationId xmlns:a16="http://schemas.microsoft.com/office/drawing/2014/main" id="{00000000-0008-0000-0100-0000CF000000}"/>
            </a:ext>
          </a:extLst>
        </xdr:cNvPr>
        <xdr:cNvSpPr/>
      </xdr:nvSpPr>
      <xdr:spPr>
        <a:xfrm>
          <a:off x="6522720" y="9745218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289560</xdr:colOff>
      <xdr:row>79</xdr:row>
      <xdr:rowOff>3048000</xdr:rowOff>
    </xdr:from>
    <xdr:to>
      <xdr:col>4</xdr:col>
      <xdr:colOff>1327785</xdr:colOff>
      <xdr:row>79</xdr:row>
      <xdr:rowOff>3181350</xdr:rowOff>
    </xdr:to>
    <xdr:sp macro="" textlink="">
      <xdr:nvSpPr>
        <xdr:cNvPr id="210" name="Rectángulo: esquinas redondeadas 209">
          <a:extLst>
            <a:ext uri="{FF2B5EF4-FFF2-40B4-BE49-F238E27FC236}">
              <a16:creationId xmlns:a16="http://schemas.microsoft.com/office/drawing/2014/main" id="{00000000-0008-0000-0100-0000D2000000}"/>
            </a:ext>
          </a:extLst>
        </xdr:cNvPr>
        <xdr:cNvSpPr/>
      </xdr:nvSpPr>
      <xdr:spPr>
        <a:xfrm>
          <a:off x="6522720" y="1032129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274320</xdr:colOff>
      <xdr:row>80</xdr:row>
      <xdr:rowOff>2849880</xdr:rowOff>
    </xdr:from>
    <xdr:to>
      <xdr:col>4</xdr:col>
      <xdr:colOff>1312545</xdr:colOff>
      <xdr:row>80</xdr:row>
      <xdr:rowOff>2983230</xdr:rowOff>
    </xdr:to>
    <xdr:sp macro="" textlink="">
      <xdr:nvSpPr>
        <xdr:cNvPr id="211" name="Rectángulo: esquinas redondeadas 210">
          <a:extLst>
            <a:ext uri="{FF2B5EF4-FFF2-40B4-BE49-F238E27FC236}">
              <a16:creationId xmlns:a16="http://schemas.microsoft.com/office/drawing/2014/main" id="{00000000-0008-0000-0100-0000D3000000}"/>
            </a:ext>
          </a:extLst>
        </xdr:cNvPr>
        <xdr:cNvSpPr/>
      </xdr:nvSpPr>
      <xdr:spPr>
        <a:xfrm>
          <a:off x="6507480" y="10623804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259080</xdr:colOff>
      <xdr:row>84</xdr:row>
      <xdr:rowOff>266700</xdr:rowOff>
    </xdr:from>
    <xdr:to>
      <xdr:col>4</xdr:col>
      <xdr:colOff>1297305</xdr:colOff>
      <xdr:row>84</xdr:row>
      <xdr:rowOff>400050</xdr:rowOff>
    </xdr:to>
    <xdr:sp macro="" textlink="">
      <xdr:nvSpPr>
        <xdr:cNvPr id="214" name="Rectángulo: esquinas redondeadas 213">
          <a:extLst>
            <a:ext uri="{FF2B5EF4-FFF2-40B4-BE49-F238E27FC236}">
              <a16:creationId xmlns:a16="http://schemas.microsoft.com/office/drawing/2014/main" id="{00000000-0008-0000-0100-0000D6000000}"/>
            </a:ext>
          </a:extLst>
        </xdr:cNvPr>
        <xdr:cNvSpPr/>
      </xdr:nvSpPr>
      <xdr:spPr>
        <a:xfrm>
          <a:off x="6492240" y="11202924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220980</xdr:colOff>
      <xdr:row>85</xdr:row>
      <xdr:rowOff>220980</xdr:rowOff>
    </xdr:from>
    <xdr:to>
      <xdr:col>4</xdr:col>
      <xdr:colOff>1259205</xdr:colOff>
      <xdr:row>85</xdr:row>
      <xdr:rowOff>354330</xdr:rowOff>
    </xdr:to>
    <xdr:sp macro="" textlink="">
      <xdr:nvSpPr>
        <xdr:cNvPr id="215" name="Rectángulo: esquinas redondeadas 214">
          <a:extLst>
            <a:ext uri="{FF2B5EF4-FFF2-40B4-BE49-F238E27FC236}">
              <a16:creationId xmlns:a16="http://schemas.microsoft.com/office/drawing/2014/main" id="{00000000-0008-0000-0100-0000D7000000}"/>
            </a:ext>
          </a:extLst>
        </xdr:cNvPr>
        <xdr:cNvSpPr/>
      </xdr:nvSpPr>
      <xdr:spPr>
        <a:xfrm>
          <a:off x="6454140" y="11241786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205740</xdr:colOff>
      <xdr:row>86</xdr:row>
      <xdr:rowOff>228600</xdr:rowOff>
    </xdr:from>
    <xdr:to>
      <xdr:col>4</xdr:col>
      <xdr:colOff>1243965</xdr:colOff>
      <xdr:row>86</xdr:row>
      <xdr:rowOff>361950</xdr:rowOff>
    </xdr:to>
    <xdr:sp macro="" textlink="">
      <xdr:nvSpPr>
        <xdr:cNvPr id="216" name="Rectángulo: esquinas redondeadas 215">
          <a:extLst>
            <a:ext uri="{FF2B5EF4-FFF2-40B4-BE49-F238E27FC236}">
              <a16:creationId xmlns:a16="http://schemas.microsoft.com/office/drawing/2014/main" id="{00000000-0008-0000-0100-0000D8000000}"/>
            </a:ext>
          </a:extLst>
        </xdr:cNvPr>
        <xdr:cNvSpPr/>
      </xdr:nvSpPr>
      <xdr:spPr>
        <a:xfrm>
          <a:off x="6438900" y="1128141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190500</xdr:colOff>
      <xdr:row>87</xdr:row>
      <xdr:rowOff>906780</xdr:rowOff>
    </xdr:from>
    <xdr:to>
      <xdr:col>4</xdr:col>
      <xdr:colOff>1228725</xdr:colOff>
      <xdr:row>87</xdr:row>
      <xdr:rowOff>1040130</xdr:rowOff>
    </xdr:to>
    <xdr:sp macro="" textlink="">
      <xdr:nvSpPr>
        <xdr:cNvPr id="217" name="Rectángulo: esquinas redondeadas 216">
          <a:extLst>
            <a:ext uri="{FF2B5EF4-FFF2-40B4-BE49-F238E27FC236}">
              <a16:creationId xmlns:a16="http://schemas.microsoft.com/office/drawing/2014/main" id="{00000000-0008-0000-0100-0000D9000000}"/>
            </a:ext>
          </a:extLst>
        </xdr:cNvPr>
        <xdr:cNvSpPr/>
      </xdr:nvSpPr>
      <xdr:spPr>
        <a:xfrm>
          <a:off x="6423660" y="1138809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243840</xdr:colOff>
      <xdr:row>88</xdr:row>
      <xdr:rowOff>2339340</xdr:rowOff>
    </xdr:from>
    <xdr:to>
      <xdr:col>4</xdr:col>
      <xdr:colOff>1282065</xdr:colOff>
      <xdr:row>88</xdr:row>
      <xdr:rowOff>2472690</xdr:rowOff>
    </xdr:to>
    <xdr:sp macro="" textlink="">
      <xdr:nvSpPr>
        <xdr:cNvPr id="218" name="Rectángulo: esquinas redondeadas 217">
          <a:extLst>
            <a:ext uri="{FF2B5EF4-FFF2-40B4-BE49-F238E27FC236}">
              <a16:creationId xmlns:a16="http://schemas.microsoft.com/office/drawing/2014/main" id="{00000000-0008-0000-0100-0000DA000000}"/>
            </a:ext>
          </a:extLst>
        </xdr:cNvPr>
        <xdr:cNvSpPr/>
      </xdr:nvSpPr>
      <xdr:spPr>
        <a:xfrm>
          <a:off x="6477000" y="11641836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236220</xdr:colOff>
      <xdr:row>89</xdr:row>
      <xdr:rowOff>1905000</xdr:rowOff>
    </xdr:from>
    <xdr:to>
      <xdr:col>4</xdr:col>
      <xdr:colOff>1274445</xdr:colOff>
      <xdr:row>89</xdr:row>
      <xdr:rowOff>2038350</xdr:rowOff>
    </xdr:to>
    <xdr:sp macro="" textlink="">
      <xdr:nvSpPr>
        <xdr:cNvPr id="219" name="Rectángulo: esquinas redondeadas 218">
          <a:extLst>
            <a:ext uri="{FF2B5EF4-FFF2-40B4-BE49-F238E27FC236}">
              <a16:creationId xmlns:a16="http://schemas.microsoft.com/office/drawing/2014/main" id="{00000000-0008-0000-0100-0000DB000000}"/>
            </a:ext>
          </a:extLst>
        </xdr:cNvPr>
        <xdr:cNvSpPr/>
      </xdr:nvSpPr>
      <xdr:spPr>
        <a:xfrm>
          <a:off x="6469380" y="1185291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228600</xdr:colOff>
      <xdr:row>90</xdr:row>
      <xdr:rowOff>304800</xdr:rowOff>
    </xdr:from>
    <xdr:to>
      <xdr:col>4</xdr:col>
      <xdr:colOff>1266825</xdr:colOff>
      <xdr:row>90</xdr:row>
      <xdr:rowOff>438150</xdr:rowOff>
    </xdr:to>
    <xdr:sp macro="" textlink="">
      <xdr:nvSpPr>
        <xdr:cNvPr id="220" name="Rectángulo: esquinas redondeadas 219">
          <a:extLst>
            <a:ext uri="{FF2B5EF4-FFF2-40B4-BE49-F238E27FC236}">
              <a16:creationId xmlns:a16="http://schemas.microsoft.com/office/drawing/2014/main" id="{00000000-0008-0000-0100-0000DC000000}"/>
            </a:ext>
          </a:extLst>
        </xdr:cNvPr>
        <xdr:cNvSpPr/>
      </xdr:nvSpPr>
      <xdr:spPr>
        <a:xfrm>
          <a:off x="6461760" y="11897868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236220</xdr:colOff>
      <xdr:row>91</xdr:row>
      <xdr:rowOff>2118360</xdr:rowOff>
    </xdr:from>
    <xdr:to>
      <xdr:col>4</xdr:col>
      <xdr:colOff>1274445</xdr:colOff>
      <xdr:row>91</xdr:row>
      <xdr:rowOff>2251710</xdr:rowOff>
    </xdr:to>
    <xdr:sp macro="" textlink="">
      <xdr:nvSpPr>
        <xdr:cNvPr id="221" name="Rectángulo: esquinas redondeadas 220">
          <a:extLst>
            <a:ext uri="{FF2B5EF4-FFF2-40B4-BE49-F238E27FC236}">
              <a16:creationId xmlns:a16="http://schemas.microsoft.com/office/drawing/2014/main" id="{00000000-0008-0000-0100-0000DD000000}"/>
            </a:ext>
          </a:extLst>
        </xdr:cNvPr>
        <xdr:cNvSpPr/>
      </xdr:nvSpPr>
      <xdr:spPr>
        <a:xfrm>
          <a:off x="6469380" y="12127992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243840</xdr:colOff>
      <xdr:row>93</xdr:row>
      <xdr:rowOff>990600</xdr:rowOff>
    </xdr:from>
    <xdr:to>
      <xdr:col>4</xdr:col>
      <xdr:colOff>1282065</xdr:colOff>
      <xdr:row>93</xdr:row>
      <xdr:rowOff>1123950</xdr:rowOff>
    </xdr:to>
    <xdr:sp macro="" textlink="">
      <xdr:nvSpPr>
        <xdr:cNvPr id="223" name="Rectángulo: esquinas redondeadas 222">
          <a:extLst>
            <a:ext uri="{FF2B5EF4-FFF2-40B4-BE49-F238E27FC236}">
              <a16:creationId xmlns:a16="http://schemas.microsoft.com/office/drawing/2014/main" id="{00000000-0008-0000-0100-0000DF000000}"/>
            </a:ext>
          </a:extLst>
        </xdr:cNvPr>
        <xdr:cNvSpPr/>
      </xdr:nvSpPr>
      <xdr:spPr>
        <a:xfrm>
          <a:off x="6477000" y="1229868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251460</xdr:colOff>
      <xdr:row>94</xdr:row>
      <xdr:rowOff>990600</xdr:rowOff>
    </xdr:from>
    <xdr:to>
      <xdr:col>4</xdr:col>
      <xdr:colOff>1289685</xdr:colOff>
      <xdr:row>94</xdr:row>
      <xdr:rowOff>1123950</xdr:rowOff>
    </xdr:to>
    <xdr:sp macro="" textlink="">
      <xdr:nvSpPr>
        <xdr:cNvPr id="224" name="Rectángulo: esquinas redondeadas 223">
          <a:extLst>
            <a:ext uri="{FF2B5EF4-FFF2-40B4-BE49-F238E27FC236}">
              <a16:creationId xmlns:a16="http://schemas.microsoft.com/office/drawing/2014/main" id="{00000000-0008-0000-0100-0000E0000000}"/>
            </a:ext>
          </a:extLst>
        </xdr:cNvPr>
        <xdr:cNvSpPr/>
      </xdr:nvSpPr>
      <xdr:spPr>
        <a:xfrm>
          <a:off x="6484620" y="12413742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213360</xdr:colOff>
      <xdr:row>95</xdr:row>
      <xdr:rowOff>335280</xdr:rowOff>
    </xdr:from>
    <xdr:to>
      <xdr:col>4</xdr:col>
      <xdr:colOff>1251585</xdr:colOff>
      <xdr:row>95</xdr:row>
      <xdr:rowOff>468630</xdr:rowOff>
    </xdr:to>
    <xdr:sp macro="" textlink="">
      <xdr:nvSpPr>
        <xdr:cNvPr id="225" name="Rectángulo: esquinas redondeadas 224">
          <a:extLst>
            <a:ext uri="{FF2B5EF4-FFF2-40B4-BE49-F238E27FC236}">
              <a16:creationId xmlns:a16="http://schemas.microsoft.com/office/drawing/2014/main" id="{00000000-0008-0000-0100-0000E1000000}"/>
            </a:ext>
          </a:extLst>
        </xdr:cNvPr>
        <xdr:cNvSpPr/>
      </xdr:nvSpPr>
      <xdr:spPr>
        <a:xfrm>
          <a:off x="6446520" y="12464796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175260</xdr:colOff>
      <xdr:row>96</xdr:row>
      <xdr:rowOff>350520</xdr:rowOff>
    </xdr:from>
    <xdr:to>
      <xdr:col>4</xdr:col>
      <xdr:colOff>1213485</xdr:colOff>
      <xdr:row>96</xdr:row>
      <xdr:rowOff>483870</xdr:rowOff>
    </xdr:to>
    <xdr:sp macro="" textlink="">
      <xdr:nvSpPr>
        <xdr:cNvPr id="226" name="Rectángulo: esquinas redondeadas 225">
          <a:extLst>
            <a:ext uri="{FF2B5EF4-FFF2-40B4-BE49-F238E27FC236}">
              <a16:creationId xmlns:a16="http://schemas.microsoft.com/office/drawing/2014/main" id="{00000000-0008-0000-0100-0000E2000000}"/>
            </a:ext>
          </a:extLst>
        </xdr:cNvPr>
        <xdr:cNvSpPr/>
      </xdr:nvSpPr>
      <xdr:spPr>
        <a:xfrm>
          <a:off x="6408420" y="1251966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175260</xdr:colOff>
      <xdr:row>97</xdr:row>
      <xdr:rowOff>1036320</xdr:rowOff>
    </xdr:from>
    <xdr:to>
      <xdr:col>4</xdr:col>
      <xdr:colOff>1213485</xdr:colOff>
      <xdr:row>97</xdr:row>
      <xdr:rowOff>1169670</xdr:rowOff>
    </xdr:to>
    <xdr:sp macro="" textlink="">
      <xdr:nvSpPr>
        <xdr:cNvPr id="227" name="Rectángulo: esquinas redondeadas 226">
          <a:extLst>
            <a:ext uri="{FF2B5EF4-FFF2-40B4-BE49-F238E27FC236}">
              <a16:creationId xmlns:a16="http://schemas.microsoft.com/office/drawing/2014/main" id="{00000000-0008-0000-0100-0000E3000000}"/>
            </a:ext>
          </a:extLst>
        </xdr:cNvPr>
        <xdr:cNvSpPr/>
      </xdr:nvSpPr>
      <xdr:spPr>
        <a:xfrm>
          <a:off x="6408420" y="12640056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213360</xdr:colOff>
      <xdr:row>98</xdr:row>
      <xdr:rowOff>365760</xdr:rowOff>
    </xdr:from>
    <xdr:to>
      <xdr:col>4</xdr:col>
      <xdr:colOff>1251585</xdr:colOff>
      <xdr:row>98</xdr:row>
      <xdr:rowOff>499110</xdr:rowOff>
    </xdr:to>
    <xdr:sp macro="" textlink="">
      <xdr:nvSpPr>
        <xdr:cNvPr id="228" name="Rectángulo: esquinas redondeadas 227">
          <a:extLst>
            <a:ext uri="{FF2B5EF4-FFF2-40B4-BE49-F238E27FC236}">
              <a16:creationId xmlns:a16="http://schemas.microsoft.com/office/drawing/2014/main" id="{00000000-0008-0000-0100-0000E4000000}"/>
            </a:ext>
          </a:extLst>
        </xdr:cNvPr>
        <xdr:cNvSpPr/>
      </xdr:nvSpPr>
      <xdr:spPr>
        <a:xfrm>
          <a:off x="6446520" y="1269492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198120</xdr:colOff>
      <xdr:row>99</xdr:row>
      <xdr:rowOff>1021080</xdr:rowOff>
    </xdr:from>
    <xdr:to>
      <xdr:col>4</xdr:col>
      <xdr:colOff>1236345</xdr:colOff>
      <xdr:row>99</xdr:row>
      <xdr:rowOff>1154430</xdr:rowOff>
    </xdr:to>
    <xdr:sp macro="" textlink="">
      <xdr:nvSpPr>
        <xdr:cNvPr id="229" name="Rectángulo: esquinas redondeadas 228">
          <a:extLst>
            <a:ext uri="{FF2B5EF4-FFF2-40B4-BE49-F238E27FC236}">
              <a16:creationId xmlns:a16="http://schemas.microsoft.com/office/drawing/2014/main" id="{00000000-0008-0000-0100-0000E5000000}"/>
            </a:ext>
          </a:extLst>
        </xdr:cNvPr>
        <xdr:cNvSpPr/>
      </xdr:nvSpPr>
      <xdr:spPr>
        <a:xfrm>
          <a:off x="6431280" y="12813792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220980</xdr:colOff>
      <xdr:row>101</xdr:row>
      <xdr:rowOff>381000</xdr:rowOff>
    </xdr:from>
    <xdr:to>
      <xdr:col>4</xdr:col>
      <xdr:colOff>1259205</xdr:colOff>
      <xdr:row>101</xdr:row>
      <xdr:rowOff>514350</xdr:rowOff>
    </xdr:to>
    <xdr:sp macro="" textlink="">
      <xdr:nvSpPr>
        <xdr:cNvPr id="231" name="Rectángulo: esquinas redondeadas 230">
          <a:extLst>
            <a:ext uri="{FF2B5EF4-FFF2-40B4-BE49-F238E27FC236}">
              <a16:creationId xmlns:a16="http://schemas.microsoft.com/office/drawing/2014/main" id="{00000000-0008-0000-0100-0000E7000000}"/>
            </a:ext>
          </a:extLst>
        </xdr:cNvPr>
        <xdr:cNvSpPr/>
      </xdr:nvSpPr>
      <xdr:spPr>
        <a:xfrm>
          <a:off x="6454140" y="12922758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175260</xdr:colOff>
      <xdr:row>102</xdr:row>
      <xdr:rowOff>320040</xdr:rowOff>
    </xdr:from>
    <xdr:to>
      <xdr:col>4</xdr:col>
      <xdr:colOff>1213485</xdr:colOff>
      <xdr:row>102</xdr:row>
      <xdr:rowOff>453390</xdr:rowOff>
    </xdr:to>
    <xdr:sp macro="" textlink="">
      <xdr:nvSpPr>
        <xdr:cNvPr id="232" name="Rectángulo: esquinas redondeadas 231">
          <a:extLst>
            <a:ext uri="{FF2B5EF4-FFF2-40B4-BE49-F238E27FC236}">
              <a16:creationId xmlns:a16="http://schemas.microsoft.com/office/drawing/2014/main" id="{00000000-0008-0000-0100-0000E8000000}"/>
            </a:ext>
          </a:extLst>
        </xdr:cNvPr>
        <xdr:cNvSpPr/>
      </xdr:nvSpPr>
      <xdr:spPr>
        <a:xfrm>
          <a:off x="6408420" y="12972288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213360</xdr:colOff>
      <xdr:row>103</xdr:row>
      <xdr:rowOff>762000</xdr:rowOff>
    </xdr:from>
    <xdr:to>
      <xdr:col>4</xdr:col>
      <xdr:colOff>1251585</xdr:colOff>
      <xdr:row>103</xdr:row>
      <xdr:rowOff>895350</xdr:rowOff>
    </xdr:to>
    <xdr:sp macro="" textlink="">
      <xdr:nvSpPr>
        <xdr:cNvPr id="233" name="Rectángulo: esquinas redondeadas 232">
          <a:extLst>
            <a:ext uri="{FF2B5EF4-FFF2-40B4-BE49-F238E27FC236}">
              <a16:creationId xmlns:a16="http://schemas.microsoft.com/office/drawing/2014/main" id="{00000000-0008-0000-0100-0000E9000000}"/>
            </a:ext>
          </a:extLst>
        </xdr:cNvPr>
        <xdr:cNvSpPr/>
      </xdr:nvSpPr>
      <xdr:spPr>
        <a:xfrm>
          <a:off x="6446520" y="13067538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21365</xdr:colOff>
      <xdr:row>65</xdr:row>
      <xdr:rowOff>1206962</xdr:rowOff>
    </xdr:from>
    <xdr:to>
      <xdr:col>4</xdr:col>
      <xdr:colOff>2477776</xdr:colOff>
      <xdr:row>66</xdr:row>
      <xdr:rowOff>1199425</xdr:rowOff>
    </xdr:to>
    <xdr:pic>
      <xdr:nvPicPr>
        <xdr:cNvPr id="35" name="Imagen 34">
          <a:extLst>
            <a:ext uri="{FF2B5EF4-FFF2-40B4-BE49-F238E27FC236}">
              <a16:creationId xmlns:a16="http://schemas.microsoft.com/office/drawing/2014/main" id="{00000000-0008-0000-0100-000023000000}"/>
            </a:ext>
          </a:extLst>
        </xdr:cNvPr>
        <xdr:cNvPicPr>
          <a:picLocks noChangeAspect="1"/>
        </xdr:cNvPicPr>
      </xdr:nvPicPr>
      <xdr:blipFill rotWithShape="1">
        <a:blip xmlns:r="http://schemas.openxmlformats.org/officeDocument/2006/relationships" r:embed="rId45"/>
        <a:srcRect l="10025" t="50141" r="62430" b="9075"/>
        <a:stretch/>
      </xdr:blipFill>
      <xdr:spPr>
        <a:xfrm>
          <a:off x="6244365" y="97650762"/>
          <a:ext cx="2456411" cy="2049864"/>
        </a:xfrm>
        <a:prstGeom prst="rect">
          <a:avLst/>
        </a:prstGeom>
      </xdr:spPr>
    </xdr:pic>
    <xdr:clientData/>
  </xdr:twoCellAnchor>
  <xdr:twoCellAnchor>
    <xdr:from>
      <xdr:col>4</xdr:col>
      <xdr:colOff>299103</xdr:colOff>
      <xdr:row>66</xdr:row>
      <xdr:rowOff>1023599</xdr:rowOff>
    </xdr:from>
    <xdr:to>
      <xdr:col>4</xdr:col>
      <xdr:colOff>1337328</xdr:colOff>
      <xdr:row>66</xdr:row>
      <xdr:rowOff>1156949</xdr:rowOff>
    </xdr:to>
    <xdr:sp macro="" textlink="">
      <xdr:nvSpPr>
        <xdr:cNvPr id="234" name="Rectángulo: esquinas redondeadas 233">
          <a:extLst>
            <a:ext uri="{FF2B5EF4-FFF2-40B4-BE49-F238E27FC236}">
              <a16:creationId xmlns:a16="http://schemas.microsoft.com/office/drawing/2014/main" id="{00000000-0008-0000-0100-0000EA000000}"/>
            </a:ext>
          </a:extLst>
        </xdr:cNvPr>
        <xdr:cNvSpPr/>
      </xdr:nvSpPr>
      <xdr:spPr>
        <a:xfrm>
          <a:off x="6522103" y="99524799"/>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1573854</xdr:colOff>
      <xdr:row>65</xdr:row>
      <xdr:rowOff>1414569</xdr:rowOff>
    </xdr:from>
    <xdr:to>
      <xdr:col>4</xdr:col>
      <xdr:colOff>2046294</xdr:colOff>
      <xdr:row>65</xdr:row>
      <xdr:rowOff>1483149</xdr:rowOff>
    </xdr:to>
    <xdr:sp macro="" textlink="">
      <xdr:nvSpPr>
        <xdr:cNvPr id="235" name="Rectángulo: esquinas redondeadas 234">
          <a:extLst>
            <a:ext uri="{FF2B5EF4-FFF2-40B4-BE49-F238E27FC236}">
              <a16:creationId xmlns:a16="http://schemas.microsoft.com/office/drawing/2014/main" id="{00000000-0008-0000-0100-0000EB000000}"/>
            </a:ext>
          </a:extLst>
        </xdr:cNvPr>
        <xdr:cNvSpPr/>
      </xdr:nvSpPr>
      <xdr:spPr>
        <a:xfrm>
          <a:off x="7796854" y="97858369"/>
          <a:ext cx="472440" cy="685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22060</xdr:colOff>
      <xdr:row>81</xdr:row>
      <xdr:rowOff>1427347</xdr:rowOff>
    </xdr:from>
    <xdr:to>
      <xdr:col>4</xdr:col>
      <xdr:colOff>2545478</xdr:colOff>
      <xdr:row>82</xdr:row>
      <xdr:rowOff>1393256</xdr:rowOff>
    </xdr:to>
    <xdr:pic>
      <xdr:nvPicPr>
        <xdr:cNvPr id="139" name="Imagen 138">
          <a:extLst>
            <a:ext uri="{FF2B5EF4-FFF2-40B4-BE49-F238E27FC236}">
              <a16:creationId xmlns:a16="http://schemas.microsoft.com/office/drawing/2014/main" id="{00000000-0008-0000-0100-00008B000000}"/>
            </a:ext>
          </a:extLst>
        </xdr:cNvPr>
        <xdr:cNvPicPr>
          <a:picLocks noChangeAspect="1"/>
        </xdr:cNvPicPr>
      </xdr:nvPicPr>
      <xdr:blipFill rotWithShape="1">
        <a:blip xmlns:r="http://schemas.openxmlformats.org/officeDocument/2006/relationships" r:embed="rId46"/>
        <a:srcRect l="18081" t="34311" r="54955" b="9883"/>
        <a:stretch/>
      </xdr:blipFill>
      <xdr:spPr>
        <a:xfrm>
          <a:off x="6270460" y="126319147"/>
          <a:ext cx="2523418" cy="2937710"/>
        </a:xfrm>
        <a:prstGeom prst="rect">
          <a:avLst/>
        </a:prstGeom>
      </xdr:spPr>
    </xdr:pic>
    <xdr:clientData/>
  </xdr:twoCellAnchor>
  <xdr:twoCellAnchor>
    <xdr:from>
      <xdr:col>4</xdr:col>
      <xdr:colOff>260688</xdr:colOff>
      <xdr:row>82</xdr:row>
      <xdr:rowOff>1232833</xdr:rowOff>
    </xdr:from>
    <xdr:to>
      <xdr:col>4</xdr:col>
      <xdr:colOff>1298913</xdr:colOff>
      <xdr:row>82</xdr:row>
      <xdr:rowOff>1366183</xdr:rowOff>
    </xdr:to>
    <xdr:sp macro="" textlink="">
      <xdr:nvSpPr>
        <xdr:cNvPr id="238" name="Rectángulo: esquinas redondeadas 237">
          <a:extLst>
            <a:ext uri="{FF2B5EF4-FFF2-40B4-BE49-F238E27FC236}">
              <a16:creationId xmlns:a16="http://schemas.microsoft.com/office/drawing/2014/main" id="{00000000-0008-0000-0100-0000EE000000}"/>
            </a:ext>
          </a:extLst>
        </xdr:cNvPr>
        <xdr:cNvSpPr/>
      </xdr:nvSpPr>
      <xdr:spPr>
        <a:xfrm>
          <a:off x="6509088" y="129096433"/>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22088</xdr:colOff>
      <xdr:row>83</xdr:row>
      <xdr:rowOff>11042</xdr:rowOff>
    </xdr:from>
    <xdr:to>
      <xdr:col>5</xdr:col>
      <xdr:colOff>3692</xdr:colOff>
      <xdr:row>84</xdr:row>
      <xdr:rowOff>151</xdr:rowOff>
    </xdr:to>
    <xdr:pic>
      <xdr:nvPicPr>
        <xdr:cNvPr id="145" name="Imagen 144">
          <a:extLst>
            <a:ext uri="{FF2B5EF4-FFF2-40B4-BE49-F238E27FC236}">
              <a16:creationId xmlns:a16="http://schemas.microsoft.com/office/drawing/2014/main" id="{00000000-0008-0000-0100-000091000000}"/>
            </a:ext>
          </a:extLst>
        </xdr:cNvPr>
        <xdr:cNvPicPr>
          <a:picLocks noChangeAspect="1"/>
        </xdr:cNvPicPr>
      </xdr:nvPicPr>
      <xdr:blipFill rotWithShape="1">
        <a:blip xmlns:r="http://schemas.openxmlformats.org/officeDocument/2006/relationships" r:embed="rId47"/>
        <a:srcRect l="9821" t="28412" r="62411" b="31084"/>
        <a:stretch/>
      </xdr:blipFill>
      <xdr:spPr>
        <a:xfrm>
          <a:off x="6261653" y="110567303"/>
          <a:ext cx="2539747" cy="2087218"/>
        </a:xfrm>
        <a:prstGeom prst="rect">
          <a:avLst/>
        </a:prstGeom>
      </xdr:spPr>
    </xdr:pic>
    <xdr:clientData/>
  </xdr:twoCellAnchor>
  <xdr:twoCellAnchor>
    <xdr:from>
      <xdr:col>4</xdr:col>
      <xdr:colOff>342348</xdr:colOff>
      <xdr:row>83</xdr:row>
      <xdr:rowOff>1921566</xdr:rowOff>
    </xdr:from>
    <xdr:to>
      <xdr:col>4</xdr:col>
      <xdr:colOff>1380573</xdr:colOff>
      <xdr:row>83</xdr:row>
      <xdr:rowOff>2054916</xdr:rowOff>
    </xdr:to>
    <xdr:sp macro="" textlink="">
      <xdr:nvSpPr>
        <xdr:cNvPr id="239" name="Rectángulo: esquinas redondeadas 238">
          <a:extLst>
            <a:ext uri="{FF2B5EF4-FFF2-40B4-BE49-F238E27FC236}">
              <a16:creationId xmlns:a16="http://schemas.microsoft.com/office/drawing/2014/main" id="{00000000-0008-0000-0100-0000EF000000}"/>
            </a:ext>
          </a:extLst>
        </xdr:cNvPr>
        <xdr:cNvSpPr/>
      </xdr:nvSpPr>
      <xdr:spPr>
        <a:xfrm>
          <a:off x="6581913" y="112477827"/>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1004957</xdr:colOff>
      <xdr:row>83</xdr:row>
      <xdr:rowOff>220869</xdr:rowOff>
    </xdr:from>
    <xdr:to>
      <xdr:col>4</xdr:col>
      <xdr:colOff>1539551</xdr:colOff>
      <xdr:row>83</xdr:row>
      <xdr:rowOff>303244</xdr:rowOff>
    </xdr:to>
    <xdr:sp macro="" textlink="">
      <xdr:nvSpPr>
        <xdr:cNvPr id="241" name="Rectángulo: esquinas redondeadas 240">
          <a:extLst>
            <a:ext uri="{FF2B5EF4-FFF2-40B4-BE49-F238E27FC236}">
              <a16:creationId xmlns:a16="http://schemas.microsoft.com/office/drawing/2014/main" id="{00000000-0008-0000-0100-0000F1000000}"/>
            </a:ext>
          </a:extLst>
        </xdr:cNvPr>
        <xdr:cNvSpPr/>
      </xdr:nvSpPr>
      <xdr:spPr>
        <a:xfrm>
          <a:off x="7240916" y="110835277"/>
          <a:ext cx="534594" cy="8237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21166</xdr:colOff>
      <xdr:row>100</xdr:row>
      <xdr:rowOff>31749</xdr:rowOff>
    </xdr:from>
    <xdr:to>
      <xdr:col>5</xdr:col>
      <xdr:colOff>4473</xdr:colOff>
      <xdr:row>101</xdr:row>
      <xdr:rowOff>1446</xdr:rowOff>
    </xdr:to>
    <xdr:pic>
      <xdr:nvPicPr>
        <xdr:cNvPr id="158" name="Imagen 157">
          <a:extLst>
            <a:ext uri="{FF2B5EF4-FFF2-40B4-BE49-F238E27FC236}">
              <a16:creationId xmlns:a16="http://schemas.microsoft.com/office/drawing/2014/main" id="{00000000-0008-0000-0100-00009E000000}"/>
            </a:ext>
          </a:extLst>
        </xdr:cNvPr>
        <xdr:cNvPicPr>
          <a:picLocks noChangeAspect="1"/>
        </xdr:cNvPicPr>
      </xdr:nvPicPr>
      <xdr:blipFill rotWithShape="1">
        <a:blip xmlns:r="http://schemas.openxmlformats.org/officeDocument/2006/relationships" r:embed="rId48"/>
        <a:srcRect l="4173" t="32035" r="52547" b="6526"/>
        <a:stretch/>
      </xdr:blipFill>
      <xdr:spPr>
        <a:xfrm>
          <a:off x="6254749" y="129317749"/>
          <a:ext cx="2536007" cy="2015067"/>
        </a:xfrm>
        <a:prstGeom prst="rect">
          <a:avLst/>
        </a:prstGeom>
      </xdr:spPr>
    </xdr:pic>
    <xdr:clientData/>
  </xdr:twoCellAnchor>
  <xdr:twoCellAnchor>
    <xdr:from>
      <xdr:col>4</xdr:col>
      <xdr:colOff>275167</xdr:colOff>
      <xdr:row>100</xdr:row>
      <xdr:rowOff>1862667</xdr:rowOff>
    </xdr:from>
    <xdr:to>
      <xdr:col>4</xdr:col>
      <xdr:colOff>1313392</xdr:colOff>
      <xdr:row>100</xdr:row>
      <xdr:rowOff>1996017</xdr:rowOff>
    </xdr:to>
    <xdr:sp macro="" textlink="">
      <xdr:nvSpPr>
        <xdr:cNvPr id="243" name="Rectángulo: esquinas redondeadas 242">
          <a:extLst>
            <a:ext uri="{FF2B5EF4-FFF2-40B4-BE49-F238E27FC236}">
              <a16:creationId xmlns:a16="http://schemas.microsoft.com/office/drawing/2014/main" id="{00000000-0008-0000-0100-0000F3000000}"/>
            </a:ext>
          </a:extLst>
        </xdr:cNvPr>
        <xdr:cNvSpPr/>
      </xdr:nvSpPr>
      <xdr:spPr>
        <a:xfrm>
          <a:off x="6508750" y="131148667"/>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21434</xdr:colOff>
      <xdr:row>92</xdr:row>
      <xdr:rowOff>28481</xdr:rowOff>
    </xdr:from>
    <xdr:to>
      <xdr:col>4</xdr:col>
      <xdr:colOff>2548479</xdr:colOff>
      <xdr:row>92</xdr:row>
      <xdr:rowOff>1043941</xdr:rowOff>
    </xdr:to>
    <xdr:pic>
      <xdr:nvPicPr>
        <xdr:cNvPr id="244" name="Imagen 243">
          <a:extLst>
            <a:ext uri="{FF2B5EF4-FFF2-40B4-BE49-F238E27FC236}">
              <a16:creationId xmlns:a16="http://schemas.microsoft.com/office/drawing/2014/main" id="{00000000-0008-0000-0100-0000F4000000}"/>
            </a:ext>
          </a:extLst>
        </xdr:cNvPr>
        <xdr:cNvPicPr>
          <a:picLocks noChangeAspect="1"/>
        </xdr:cNvPicPr>
      </xdr:nvPicPr>
      <xdr:blipFill rotWithShape="1">
        <a:blip xmlns:r="http://schemas.openxmlformats.org/officeDocument/2006/relationships" r:embed="rId49"/>
        <a:srcRect l="3832" t="65176" r="51391" b="2896"/>
        <a:stretch/>
      </xdr:blipFill>
      <xdr:spPr>
        <a:xfrm>
          <a:off x="6254594" y="142278641"/>
          <a:ext cx="2527045" cy="1015460"/>
        </a:xfrm>
        <a:prstGeom prst="rect">
          <a:avLst/>
        </a:prstGeom>
      </xdr:spPr>
    </xdr:pic>
    <xdr:clientData/>
  </xdr:twoCellAnchor>
  <xdr:twoCellAnchor>
    <xdr:from>
      <xdr:col>4</xdr:col>
      <xdr:colOff>256374</xdr:colOff>
      <xdr:row>92</xdr:row>
      <xdr:rowOff>840330</xdr:rowOff>
    </xdr:from>
    <xdr:to>
      <xdr:col>4</xdr:col>
      <xdr:colOff>1294599</xdr:colOff>
      <xdr:row>92</xdr:row>
      <xdr:rowOff>973680</xdr:rowOff>
    </xdr:to>
    <xdr:sp macro="" textlink="">
      <xdr:nvSpPr>
        <xdr:cNvPr id="245" name="Rectángulo: esquinas redondeadas 244">
          <a:extLst>
            <a:ext uri="{FF2B5EF4-FFF2-40B4-BE49-F238E27FC236}">
              <a16:creationId xmlns:a16="http://schemas.microsoft.com/office/drawing/2014/main" id="{00000000-0008-0000-0100-0000F5000000}"/>
            </a:ext>
          </a:extLst>
        </xdr:cNvPr>
        <xdr:cNvSpPr/>
      </xdr:nvSpPr>
      <xdr:spPr>
        <a:xfrm>
          <a:off x="6487682" y="123251713"/>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1011252</xdr:colOff>
      <xdr:row>92</xdr:row>
      <xdr:rowOff>227882</xdr:rowOff>
    </xdr:from>
    <xdr:to>
      <xdr:col>4</xdr:col>
      <xdr:colOff>1308031</xdr:colOff>
      <xdr:row>92</xdr:row>
      <xdr:rowOff>304081</xdr:rowOff>
    </xdr:to>
    <xdr:sp macro="" textlink="">
      <xdr:nvSpPr>
        <xdr:cNvPr id="246" name="Rectángulo: esquinas redondeadas 245">
          <a:extLst>
            <a:ext uri="{FF2B5EF4-FFF2-40B4-BE49-F238E27FC236}">
              <a16:creationId xmlns:a16="http://schemas.microsoft.com/office/drawing/2014/main" id="{00000000-0008-0000-0100-0000F6000000}"/>
            </a:ext>
          </a:extLst>
        </xdr:cNvPr>
        <xdr:cNvSpPr/>
      </xdr:nvSpPr>
      <xdr:spPr>
        <a:xfrm>
          <a:off x="7242560" y="122639265"/>
          <a:ext cx="296779" cy="76199"/>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1125196</xdr:colOff>
      <xdr:row>89</xdr:row>
      <xdr:rowOff>170916</xdr:rowOff>
    </xdr:from>
    <xdr:to>
      <xdr:col>4</xdr:col>
      <xdr:colOff>1462080</xdr:colOff>
      <xdr:row>89</xdr:row>
      <xdr:rowOff>255138</xdr:rowOff>
    </xdr:to>
    <xdr:sp macro="" textlink="">
      <xdr:nvSpPr>
        <xdr:cNvPr id="247" name="Rectángulo: esquinas redondeadas 246">
          <a:extLst>
            <a:ext uri="{FF2B5EF4-FFF2-40B4-BE49-F238E27FC236}">
              <a16:creationId xmlns:a16="http://schemas.microsoft.com/office/drawing/2014/main" id="{00000000-0008-0000-0100-0000F7000000}"/>
            </a:ext>
          </a:extLst>
        </xdr:cNvPr>
        <xdr:cNvSpPr/>
      </xdr:nvSpPr>
      <xdr:spPr>
        <a:xfrm>
          <a:off x="7356504" y="117746804"/>
          <a:ext cx="336884" cy="8422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93946</xdr:colOff>
      <xdr:row>56</xdr:row>
      <xdr:rowOff>730684</xdr:rowOff>
    </xdr:from>
    <xdr:to>
      <xdr:col>7</xdr:col>
      <xdr:colOff>2745537</xdr:colOff>
      <xdr:row>56</xdr:row>
      <xdr:rowOff>1250580</xdr:rowOff>
    </xdr:to>
    <xdr:pic>
      <xdr:nvPicPr>
        <xdr:cNvPr id="248" name="Imagen 247">
          <a:extLst>
            <a:ext uri="{FF2B5EF4-FFF2-40B4-BE49-F238E27FC236}">
              <a16:creationId xmlns:a16="http://schemas.microsoft.com/office/drawing/2014/main" id="{00000000-0008-0000-0100-0000F8000000}"/>
            </a:ext>
          </a:extLst>
        </xdr:cNvPr>
        <xdr:cNvPicPr>
          <a:picLocks noChangeAspect="1"/>
        </xdr:cNvPicPr>
      </xdr:nvPicPr>
      <xdr:blipFill rotWithShape="1">
        <a:blip xmlns:r="http://schemas.openxmlformats.org/officeDocument/2006/relationships" r:embed="rId50"/>
        <a:srcRect t="45353" b="16853"/>
        <a:stretch/>
      </xdr:blipFill>
      <xdr:spPr>
        <a:xfrm>
          <a:off x="11586576" y="82285561"/>
          <a:ext cx="2651591" cy="519896"/>
        </a:xfrm>
        <a:prstGeom prst="rect">
          <a:avLst/>
        </a:prstGeom>
      </xdr:spPr>
    </xdr:pic>
    <xdr:clientData/>
  </xdr:twoCellAnchor>
  <xdr:twoCellAnchor>
    <xdr:from>
      <xdr:col>7</xdr:col>
      <xdr:colOff>27339</xdr:colOff>
      <xdr:row>63</xdr:row>
      <xdr:rowOff>433919</xdr:rowOff>
    </xdr:from>
    <xdr:to>
      <xdr:col>8</xdr:col>
      <xdr:colOff>5784</xdr:colOff>
      <xdr:row>63</xdr:row>
      <xdr:rowOff>1492250</xdr:rowOff>
    </xdr:to>
    <xdr:pic>
      <xdr:nvPicPr>
        <xdr:cNvPr id="249" name="Imagen 248">
          <a:extLst>
            <a:ext uri="{FF2B5EF4-FFF2-40B4-BE49-F238E27FC236}">
              <a16:creationId xmlns:a16="http://schemas.microsoft.com/office/drawing/2014/main" id="{00000000-0008-0000-0100-0000F9000000}"/>
            </a:ext>
          </a:extLst>
        </xdr:cNvPr>
        <xdr:cNvPicPr>
          <a:picLocks noChangeAspect="1"/>
        </xdr:cNvPicPr>
      </xdr:nvPicPr>
      <xdr:blipFill rotWithShape="1">
        <a:blip xmlns:r="http://schemas.openxmlformats.org/officeDocument/2006/relationships" r:embed="rId51"/>
        <a:srcRect t="9705" b="67499"/>
        <a:stretch/>
      </xdr:blipFill>
      <xdr:spPr>
        <a:xfrm>
          <a:off x="11531422" y="92741752"/>
          <a:ext cx="2733368" cy="1058331"/>
        </a:xfrm>
        <a:prstGeom prst="rect">
          <a:avLst/>
        </a:prstGeom>
      </xdr:spPr>
    </xdr:pic>
    <xdr:clientData/>
  </xdr:twoCellAnchor>
  <xdr:twoCellAnchor>
    <xdr:from>
      <xdr:col>7</xdr:col>
      <xdr:colOff>31749</xdr:colOff>
      <xdr:row>64</xdr:row>
      <xdr:rowOff>734486</xdr:rowOff>
    </xdr:from>
    <xdr:to>
      <xdr:col>7</xdr:col>
      <xdr:colOff>2754356</xdr:colOff>
      <xdr:row>64</xdr:row>
      <xdr:rowOff>1304360</xdr:rowOff>
    </xdr:to>
    <xdr:pic>
      <xdr:nvPicPr>
        <xdr:cNvPr id="250" name="Imagen 249">
          <a:extLst>
            <a:ext uri="{FF2B5EF4-FFF2-40B4-BE49-F238E27FC236}">
              <a16:creationId xmlns:a16="http://schemas.microsoft.com/office/drawing/2014/main" id="{00000000-0008-0000-0100-0000FA000000}"/>
            </a:ext>
          </a:extLst>
        </xdr:cNvPr>
        <xdr:cNvPicPr>
          <a:picLocks noChangeAspect="1"/>
        </xdr:cNvPicPr>
      </xdr:nvPicPr>
      <xdr:blipFill rotWithShape="1">
        <a:blip xmlns:r="http://schemas.openxmlformats.org/officeDocument/2006/relationships" r:embed="rId51"/>
        <a:srcRect l="383" t="33178" r="-383" b="54499"/>
        <a:stretch/>
      </xdr:blipFill>
      <xdr:spPr>
        <a:xfrm>
          <a:off x="11535832" y="95106069"/>
          <a:ext cx="2722607" cy="569874"/>
        </a:xfrm>
        <a:prstGeom prst="rect">
          <a:avLst/>
        </a:prstGeom>
      </xdr:spPr>
    </xdr:pic>
    <xdr:clientData/>
  </xdr:twoCellAnchor>
  <xdr:twoCellAnchor>
    <xdr:from>
      <xdr:col>7</xdr:col>
      <xdr:colOff>19745</xdr:colOff>
      <xdr:row>65</xdr:row>
      <xdr:rowOff>772583</xdr:rowOff>
    </xdr:from>
    <xdr:to>
      <xdr:col>7</xdr:col>
      <xdr:colOff>2750123</xdr:colOff>
      <xdr:row>65</xdr:row>
      <xdr:rowOff>1344084</xdr:rowOff>
    </xdr:to>
    <xdr:pic>
      <xdr:nvPicPr>
        <xdr:cNvPr id="251" name="Imagen 250">
          <a:extLst>
            <a:ext uri="{FF2B5EF4-FFF2-40B4-BE49-F238E27FC236}">
              <a16:creationId xmlns:a16="http://schemas.microsoft.com/office/drawing/2014/main" id="{00000000-0008-0000-0100-0000FB000000}"/>
            </a:ext>
          </a:extLst>
        </xdr:cNvPr>
        <xdr:cNvPicPr>
          <a:picLocks noChangeAspect="1"/>
        </xdr:cNvPicPr>
      </xdr:nvPicPr>
      <xdr:blipFill rotWithShape="1">
        <a:blip xmlns:r="http://schemas.openxmlformats.org/officeDocument/2006/relationships" r:embed="rId51"/>
        <a:srcRect t="46494" b="41183"/>
        <a:stretch/>
      </xdr:blipFill>
      <xdr:spPr>
        <a:xfrm>
          <a:off x="11523828" y="97207916"/>
          <a:ext cx="2730378" cy="571501"/>
        </a:xfrm>
        <a:prstGeom prst="rect">
          <a:avLst/>
        </a:prstGeom>
      </xdr:spPr>
    </xdr:pic>
    <xdr:clientData/>
  </xdr:twoCellAnchor>
  <xdr:twoCellAnchor>
    <xdr:from>
      <xdr:col>7</xdr:col>
      <xdr:colOff>52917</xdr:colOff>
      <xdr:row>66</xdr:row>
      <xdr:rowOff>730251</xdr:rowOff>
    </xdr:from>
    <xdr:to>
      <xdr:col>7</xdr:col>
      <xdr:colOff>2750123</xdr:colOff>
      <xdr:row>66</xdr:row>
      <xdr:rowOff>1294809</xdr:rowOff>
    </xdr:to>
    <xdr:pic>
      <xdr:nvPicPr>
        <xdr:cNvPr id="252" name="Imagen 251">
          <a:extLst>
            <a:ext uri="{FF2B5EF4-FFF2-40B4-BE49-F238E27FC236}">
              <a16:creationId xmlns:a16="http://schemas.microsoft.com/office/drawing/2014/main" id="{00000000-0008-0000-0100-0000FC000000}"/>
            </a:ext>
          </a:extLst>
        </xdr:cNvPr>
        <xdr:cNvPicPr>
          <a:picLocks noChangeAspect="1"/>
        </xdr:cNvPicPr>
      </xdr:nvPicPr>
      <xdr:blipFill rotWithShape="1">
        <a:blip xmlns:r="http://schemas.openxmlformats.org/officeDocument/2006/relationships" r:embed="rId51"/>
        <a:srcRect l="-383" t="59133" r="383" b="28544"/>
        <a:stretch/>
      </xdr:blipFill>
      <xdr:spPr>
        <a:xfrm>
          <a:off x="11557000" y="99229334"/>
          <a:ext cx="2697206" cy="564558"/>
        </a:xfrm>
        <a:prstGeom prst="rect">
          <a:avLst/>
        </a:prstGeom>
      </xdr:spPr>
    </xdr:pic>
    <xdr:clientData/>
  </xdr:twoCellAnchor>
  <xdr:twoCellAnchor>
    <xdr:from>
      <xdr:col>7</xdr:col>
      <xdr:colOff>9161</xdr:colOff>
      <xdr:row>67</xdr:row>
      <xdr:rowOff>687916</xdr:rowOff>
    </xdr:from>
    <xdr:to>
      <xdr:col>7</xdr:col>
      <xdr:colOff>2739539</xdr:colOff>
      <xdr:row>67</xdr:row>
      <xdr:rowOff>1259417</xdr:rowOff>
    </xdr:to>
    <xdr:pic>
      <xdr:nvPicPr>
        <xdr:cNvPr id="253" name="Imagen 252">
          <a:extLst>
            <a:ext uri="{FF2B5EF4-FFF2-40B4-BE49-F238E27FC236}">
              <a16:creationId xmlns:a16="http://schemas.microsoft.com/office/drawing/2014/main" id="{00000000-0008-0000-0100-0000FD000000}"/>
            </a:ext>
          </a:extLst>
        </xdr:cNvPr>
        <xdr:cNvPicPr>
          <a:picLocks noChangeAspect="1"/>
        </xdr:cNvPicPr>
      </xdr:nvPicPr>
      <xdr:blipFill rotWithShape="1">
        <a:blip xmlns:r="http://schemas.openxmlformats.org/officeDocument/2006/relationships" r:embed="rId51"/>
        <a:srcRect l="-383" t="69966" r="383" b="17711"/>
        <a:stretch/>
      </xdr:blipFill>
      <xdr:spPr>
        <a:xfrm>
          <a:off x="11513244" y="101250749"/>
          <a:ext cx="2730378" cy="571501"/>
        </a:xfrm>
        <a:prstGeom prst="rect">
          <a:avLst/>
        </a:prstGeom>
      </xdr:spPr>
    </xdr:pic>
    <xdr:clientData/>
  </xdr:twoCellAnchor>
  <xdr:twoCellAnchor>
    <xdr:from>
      <xdr:col>7</xdr:col>
      <xdr:colOff>10583</xdr:colOff>
      <xdr:row>68</xdr:row>
      <xdr:rowOff>698501</xdr:rowOff>
    </xdr:from>
    <xdr:to>
      <xdr:col>7</xdr:col>
      <xdr:colOff>2750122</xdr:colOff>
      <xdr:row>68</xdr:row>
      <xdr:rowOff>1234113</xdr:rowOff>
    </xdr:to>
    <xdr:pic>
      <xdr:nvPicPr>
        <xdr:cNvPr id="254" name="Imagen 253">
          <a:extLst>
            <a:ext uri="{FF2B5EF4-FFF2-40B4-BE49-F238E27FC236}">
              <a16:creationId xmlns:a16="http://schemas.microsoft.com/office/drawing/2014/main" id="{00000000-0008-0000-0100-0000FE000000}"/>
            </a:ext>
          </a:extLst>
        </xdr:cNvPr>
        <xdr:cNvPicPr>
          <a:picLocks noChangeAspect="1"/>
        </xdr:cNvPicPr>
      </xdr:nvPicPr>
      <xdr:blipFill rotWithShape="1">
        <a:blip xmlns:r="http://schemas.openxmlformats.org/officeDocument/2006/relationships" r:embed="rId51"/>
        <a:srcRect l="-383" t="81477" r="383" b="7012"/>
        <a:stretch/>
      </xdr:blipFill>
      <xdr:spPr>
        <a:xfrm>
          <a:off x="11514666" y="103325084"/>
          <a:ext cx="2739539" cy="535612"/>
        </a:xfrm>
        <a:prstGeom prst="rect">
          <a:avLst/>
        </a:prstGeom>
      </xdr:spPr>
    </xdr:pic>
    <xdr:clientData/>
  </xdr:twoCellAnchor>
  <xdr:twoCellAnchor>
    <xdr:from>
      <xdr:col>7</xdr:col>
      <xdr:colOff>21772</xdr:colOff>
      <xdr:row>69</xdr:row>
      <xdr:rowOff>16933</xdr:rowOff>
    </xdr:from>
    <xdr:to>
      <xdr:col>7</xdr:col>
      <xdr:colOff>2739463</xdr:colOff>
      <xdr:row>69</xdr:row>
      <xdr:rowOff>516466</xdr:rowOff>
    </xdr:to>
    <xdr:pic>
      <xdr:nvPicPr>
        <xdr:cNvPr id="255" name="Imagen 254">
          <a:extLst>
            <a:ext uri="{FF2B5EF4-FFF2-40B4-BE49-F238E27FC236}">
              <a16:creationId xmlns:a16="http://schemas.microsoft.com/office/drawing/2014/main" id="{00000000-0008-0000-0100-0000FF000000}"/>
            </a:ext>
          </a:extLst>
        </xdr:cNvPr>
        <xdr:cNvPicPr>
          <a:picLocks noChangeAspect="1"/>
        </xdr:cNvPicPr>
      </xdr:nvPicPr>
      <xdr:blipFill rotWithShape="1">
        <a:blip xmlns:r="http://schemas.openxmlformats.org/officeDocument/2006/relationships" r:embed="rId52"/>
        <a:srcRect t="28378" b="46144"/>
        <a:stretch/>
      </xdr:blipFill>
      <xdr:spPr>
        <a:xfrm>
          <a:off x="11520352" y="104654773"/>
          <a:ext cx="2717691" cy="499533"/>
        </a:xfrm>
        <a:prstGeom prst="rect">
          <a:avLst/>
        </a:prstGeom>
      </xdr:spPr>
    </xdr:pic>
    <xdr:clientData/>
  </xdr:twoCellAnchor>
  <xdr:twoCellAnchor>
    <xdr:from>
      <xdr:col>7</xdr:col>
      <xdr:colOff>20925</xdr:colOff>
      <xdr:row>70</xdr:row>
      <xdr:rowOff>53340</xdr:rowOff>
    </xdr:from>
    <xdr:to>
      <xdr:col>7</xdr:col>
      <xdr:colOff>2738616</xdr:colOff>
      <xdr:row>70</xdr:row>
      <xdr:rowOff>552873</xdr:rowOff>
    </xdr:to>
    <xdr:pic>
      <xdr:nvPicPr>
        <xdr:cNvPr id="256" name="Imagen 255">
          <a:extLst>
            <a:ext uri="{FF2B5EF4-FFF2-40B4-BE49-F238E27FC236}">
              <a16:creationId xmlns:a16="http://schemas.microsoft.com/office/drawing/2014/main" id="{00000000-0008-0000-0100-000000010000}"/>
            </a:ext>
          </a:extLst>
        </xdr:cNvPr>
        <xdr:cNvPicPr>
          <a:picLocks noChangeAspect="1"/>
        </xdr:cNvPicPr>
      </xdr:nvPicPr>
      <xdr:blipFill rotWithShape="1">
        <a:blip xmlns:r="http://schemas.openxmlformats.org/officeDocument/2006/relationships" r:embed="rId52"/>
        <a:srcRect t="56015" b="18507"/>
        <a:stretch/>
      </xdr:blipFill>
      <xdr:spPr>
        <a:xfrm>
          <a:off x="11519505" y="105300780"/>
          <a:ext cx="2717691" cy="499533"/>
        </a:xfrm>
        <a:prstGeom prst="rect">
          <a:avLst/>
        </a:prstGeom>
      </xdr:spPr>
    </xdr:pic>
    <xdr:clientData/>
  </xdr:twoCellAnchor>
  <xdr:twoCellAnchor>
    <xdr:from>
      <xdr:col>7</xdr:col>
      <xdr:colOff>32174</xdr:colOff>
      <xdr:row>73</xdr:row>
      <xdr:rowOff>16934</xdr:rowOff>
    </xdr:from>
    <xdr:to>
      <xdr:col>7</xdr:col>
      <xdr:colOff>2750275</xdr:colOff>
      <xdr:row>73</xdr:row>
      <xdr:rowOff>2143125</xdr:rowOff>
    </xdr:to>
    <xdr:pic>
      <xdr:nvPicPr>
        <xdr:cNvPr id="257" name="Imagen 256">
          <a:extLst>
            <a:ext uri="{FF2B5EF4-FFF2-40B4-BE49-F238E27FC236}">
              <a16:creationId xmlns:a16="http://schemas.microsoft.com/office/drawing/2014/main" id="{00000000-0008-0000-0100-000001010000}"/>
            </a:ext>
          </a:extLst>
        </xdr:cNvPr>
        <xdr:cNvPicPr>
          <a:picLocks noChangeAspect="1"/>
        </xdr:cNvPicPr>
      </xdr:nvPicPr>
      <xdr:blipFill rotWithShape="1">
        <a:blip xmlns:r="http://schemas.openxmlformats.org/officeDocument/2006/relationships" r:embed="rId53"/>
        <a:srcRect b="16501"/>
        <a:stretch/>
      </xdr:blipFill>
      <xdr:spPr>
        <a:xfrm>
          <a:off x="11020214" y="128086274"/>
          <a:ext cx="2718101" cy="2126191"/>
        </a:xfrm>
        <a:prstGeom prst="rect">
          <a:avLst/>
        </a:prstGeom>
      </xdr:spPr>
    </xdr:pic>
    <xdr:clientData/>
  </xdr:twoCellAnchor>
  <xdr:twoCellAnchor>
    <xdr:from>
      <xdr:col>7</xdr:col>
      <xdr:colOff>38100</xdr:colOff>
      <xdr:row>75</xdr:row>
      <xdr:rowOff>742951</xdr:rowOff>
    </xdr:from>
    <xdr:to>
      <xdr:col>8</xdr:col>
      <xdr:colOff>393</xdr:colOff>
      <xdr:row>75</xdr:row>
      <xdr:rowOff>1333501</xdr:rowOff>
    </xdr:to>
    <xdr:pic>
      <xdr:nvPicPr>
        <xdr:cNvPr id="258" name="Imagen 257">
          <a:extLst>
            <a:ext uri="{FF2B5EF4-FFF2-40B4-BE49-F238E27FC236}">
              <a16:creationId xmlns:a16="http://schemas.microsoft.com/office/drawing/2014/main" id="{00000000-0008-0000-0100-000002010000}"/>
            </a:ext>
          </a:extLst>
        </xdr:cNvPr>
        <xdr:cNvPicPr>
          <a:picLocks noChangeAspect="1"/>
        </xdr:cNvPicPr>
      </xdr:nvPicPr>
      <xdr:blipFill rotWithShape="1">
        <a:blip xmlns:r="http://schemas.openxmlformats.org/officeDocument/2006/relationships" r:embed="rId54"/>
        <a:srcRect t="10072" b="45324"/>
        <a:stretch/>
      </xdr:blipFill>
      <xdr:spPr>
        <a:xfrm>
          <a:off x="11534775" y="110213776"/>
          <a:ext cx="2724543" cy="590550"/>
        </a:xfrm>
        <a:prstGeom prst="rect">
          <a:avLst/>
        </a:prstGeom>
      </xdr:spPr>
    </xdr:pic>
    <xdr:clientData/>
  </xdr:twoCellAnchor>
  <xdr:twoCellAnchor>
    <xdr:from>
      <xdr:col>7</xdr:col>
      <xdr:colOff>31750</xdr:colOff>
      <xdr:row>76</xdr:row>
      <xdr:rowOff>685800</xdr:rowOff>
    </xdr:from>
    <xdr:to>
      <xdr:col>8</xdr:col>
      <xdr:colOff>977</xdr:colOff>
      <xdr:row>76</xdr:row>
      <xdr:rowOff>1282700</xdr:rowOff>
    </xdr:to>
    <xdr:pic>
      <xdr:nvPicPr>
        <xdr:cNvPr id="259" name="Imagen 258">
          <a:extLst>
            <a:ext uri="{FF2B5EF4-FFF2-40B4-BE49-F238E27FC236}">
              <a16:creationId xmlns:a16="http://schemas.microsoft.com/office/drawing/2014/main" id="{00000000-0008-0000-0100-000003010000}"/>
            </a:ext>
          </a:extLst>
        </xdr:cNvPr>
        <xdr:cNvPicPr>
          <a:picLocks noChangeAspect="1"/>
        </xdr:cNvPicPr>
      </xdr:nvPicPr>
      <xdr:blipFill rotWithShape="1">
        <a:blip xmlns:r="http://schemas.openxmlformats.org/officeDocument/2006/relationships" r:embed="rId55"/>
        <a:srcRect t="7057" b="73988"/>
        <a:stretch/>
      </xdr:blipFill>
      <xdr:spPr>
        <a:xfrm>
          <a:off x="11537950" y="112293400"/>
          <a:ext cx="2724150" cy="596900"/>
        </a:xfrm>
        <a:prstGeom prst="rect">
          <a:avLst/>
        </a:prstGeom>
      </xdr:spPr>
    </xdr:pic>
    <xdr:clientData/>
  </xdr:twoCellAnchor>
  <xdr:twoCellAnchor>
    <xdr:from>
      <xdr:col>7</xdr:col>
      <xdr:colOff>3810</xdr:colOff>
      <xdr:row>77</xdr:row>
      <xdr:rowOff>184150</xdr:rowOff>
    </xdr:from>
    <xdr:to>
      <xdr:col>7</xdr:col>
      <xdr:colOff>2721610</xdr:colOff>
      <xdr:row>77</xdr:row>
      <xdr:rowOff>1943100</xdr:rowOff>
    </xdr:to>
    <xdr:pic>
      <xdr:nvPicPr>
        <xdr:cNvPr id="260" name="Imagen 259">
          <a:extLst>
            <a:ext uri="{FF2B5EF4-FFF2-40B4-BE49-F238E27FC236}">
              <a16:creationId xmlns:a16="http://schemas.microsoft.com/office/drawing/2014/main" id="{00000000-0008-0000-0100-000004010000}"/>
            </a:ext>
          </a:extLst>
        </xdr:cNvPr>
        <xdr:cNvPicPr>
          <a:picLocks noChangeAspect="1"/>
        </xdr:cNvPicPr>
      </xdr:nvPicPr>
      <xdr:blipFill rotWithShape="1">
        <a:blip xmlns:r="http://schemas.openxmlformats.org/officeDocument/2006/relationships" r:embed="rId55"/>
        <a:srcRect l="-932" t="24196" r="932" b="19949"/>
        <a:stretch/>
      </xdr:blipFill>
      <xdr:spPr>
        <a:xfrm>
          <a:off x="10991850" y="137252710"/>
          <a:ext cx="2717800" cy="1758950"/>
        </a:xfrm>
        <a:prstGeom prst="rect">
          <a:avLst/>
        </a:prstGeom>
      </xdr:spPr>
    </xdr:pic>
    <xdr:clientData/>
  </xdr:twoCellAnchor>
  <xdr:twoCellAnchor>
    <xdr:from>
      <xdr:col>7</xdr:col>
      <xdr:colOff>25400</xdr:colOff>
      <xdr:row>78</xdr:row>
      <xdr:rowOff>673100</xdr:rowOff>
    </xdr:from>
    <xdr:to>
      <xdr:col>7</xdr:col>
      <xdr:colOff>2749550</xdr:colOff>
      <xdr:row>78</xdr:row>
      <xdr:rowOff>1219200</xdr:rowOff>
    </xdr:to>
    <xdr:pic>
      <xdr:nvPicPr>
        <xdr:cNvPr id="261" name="Imagen 260">
          <a:extLst>
            <a:ext uri="{FF2B5EF4-FFF2-40B4-BE49-F238E27FC236}">
              <a16:creationId xmlns:a16="http://schemas.microsoft.com/office/drawing/2014/main" id="{00000000-0008-0000-0100-000005010000}"/>
            </a:ext>
          </a:extLst>
        </xdr:cNvPr>
        <xdr:cNvPicPr>
          <a:picLocks noChangeAspect="1"/>
        </xdr:cNvPicPr>
      </xdr:nvPicPr>
      <xdr:blipFill rotWithShape="1">
        <a:blip xmlns:r="http://schemas.openxmlformats.org/officeDocument/2006/relationships" r:embed="rId55"/>
        <a:srcRect l="-466" t="79446" r="466" b="3213"/>
        <a:stretch/>
      </xdr:blipFill>
      <xdr:spPr>
        <a:xfrm>
          <a:off x="11531600" y="116674900"/>
          <a:ext cx="2724150" cy="546100"/>
        </a:xfrm>
        <a:prstGeom prst="rect">
          <a:avLst/>
        </a:prstGeom>
      </xdr:spPr>
    </xdr:pic>
    <xdr:clientData/>
  </xdr:twoCellAnchor>
  <xdr:twoCellAnchor>
    <xdr:from>
      <xdr:col>7</xdr:col>
      <xdr:colOff>32657</xdr:colOff>
      <xdr:row>81</xdr:row>
      <xdr:rowOff>1230086</xdr:rowOff>
    </xdr:from>
    <xdr:to>
      <xdr:col>8</xdr:col>
      <xdr:colOff>11136</xdr:colOff>
      <xdr:row>81</xdr:row>
      <xdr:rowOff>1698171</xdr:rowOff>
    </xdr:to>
    <xdr:pic>
      <xdr:nvPicPr>
        <xdr:cNvPr id="262" name="Imagen 261">
          <a:extLst>
            <a:ext uri="{FF2B5EF4-FFF2-40B4-BE49-F238E27FC236}">
              <a16:creationId xmlns:a16="http://schemas.microsoft.com/office/drawing/2014/main" id="{00000000-0008-0000-0100-000006010000}"/>
            </a:ext>
          </a:extLst>
        </xdr:cNvPr>
        <xdr:cNvPicPr>
          <a:picLocks noChangeAspect="1"/>
        </xdr:cNvPicPr>
      </xdr:nvPicPr>
      <xdr:blipFill rotWithShape="1">
        <a:blip xmlns:r="http://schemas.openxmlformats.org/officeDocument/2006/relationships" r:embed="rId56"/>
        <a:srcRect t="-2" r="-400" b="73943"/>
        <a:stretch/>
      </xdr:blipFill>
      <xdr:spPr>
        <a:xfrm>
          <a:off x="11527971" y="125773543"/>
          <a:ext cx="2732314" cy="468085"/>
        </a:xfrm>
        <a:prstGeom prst="rect">
          <a:avLst/>
        </a:prstGeom>
      </xdr:spPr>
    </xdr:pic>
    <xdr:clientData/>
  </xdr:twoCellAnchor>
  <xdr:twoCellAnchor>
    <xdr:from>
      <xdr:col>7</xdr:col>
      <xdr:colOff>10886</xdr:colOff>
      <xdr:row>82</xdr:row>
      <xdr:rowOff>838200</xdr:rowOff>
    </xdr:from>
    <xdr:to>
      <xdr:col>7</xdr:col>
      <xdr:colOff>2743200</xdr:colOff>
      <xdr:row>82</xdr:row>
      <xdr:rowOff>1306285</xdr:rowOff>
    </xdr:to>
    <xdr:pic>
      <xdr:nvPicPr>
        <xdr:cNvPr id="263" name="Imagen 262">
          <a:extLst>
            <a:ext uri="{FF2B5EF4-FFF2-40B4-BE49-F238E27FC236}">
              <a16:creationId xmlns:a16="http://schemas.microsoft.com/office/drawing/2014/main" id="{00000000-0008-0000-0100-000007010000}"/>
            </a:ext>
          </a:extLst>
        </xdr:cNvPr>
        <xdr:cNvPicPr>
          <a:picLocks noChangeAspect="1"/>
        </xdr:cNvPicPr>
      </xdr:nvPicPr>
      <xdr:blipFill rotWithShape="1">
        <a:blip xmlns:r="http://schemas.openxmlformats.org/officeDocument/2006/relationships" r:embed="rId56"/>
        <a:srcRect l="-400" t="26663" b="47278"/>
        <a:stretch/>
      </xdr:blipFill>
      <xdr:spPr>
        <a:xfrm>
          <a:off x="11507561" y="149504400"/>
          <a:ext cx="2732314" cy="468085"/>
        </a:xfrm>
        <a:prstGeom prst="rect">
          <a:avLst/>
        </a:prstGeom>
      </xdr:spPr>
    </xdr:pic>
    <xdr:clientData/>
  </xdr:twoCellAnchor>
  <xdr:twoCellAnchor>
    <xdr:from>
      <xdr:col>7</xdr:col>
      <xdr:colOff>21773</xdr:colOff>
      <xdr:row>83</xdr:row>
      <xdr:rowOff>761999</xdr:rowOff>
    </xdr:from>
    <xdr:to>
      <xdr:col>7</xdr:col>
      <xdr:colOff>2754087</xdr:colOff>
      <xdr:row>83</xdr:row>
      <xdr:rowOff>1284514</xdr:rowOff>
    </xdr:to>
    <xdr:pic>
      <xdr:nvPicPr>
        <xdr:cNvPr id="264" name="Imagen 263">
          <a:extLst>
            <a:ext uri="{FF2B5EF4-FFF2-40B4-BE49-F238E27FC236}">
              <a16:creationId xmlns:a16="http://schemas.microsoft.com/office/drawing/2014/main" id="{00000000-0008-0000-0100-000008010000}"/>
            </a:ext>
          </a:extLst>
        </xdr:cNvPr>
        <xdr:cNvPicPr>
          <a:picLocks noChangeAspect="1"/>
        </xdr:cNvPicPr>
      </xdr:nvPicPr>
      <xdr:blipFill rotWithShape="1">
        <a:blip xmlns:r="http://schemas.openxmlformats.org/officeDocument/2006/relationships" r:embed="rId57"/>
        <a:srcRect t="24404" b="47025"/>
        <a:stretch/>
      </xdr:blipFill>
      <xdr:spPr>
        <a:xfrm>
          <a:off x="11517087" y="131249056"/>
          <a:ext cx="2732314" cy="522515"/>
        </a:xfrm>
        <a:prstGeom prst="rect">
          <a:avLst/>
        </a:prstGeom>
      </xdr:spPr>
    </xdr:pic>
    <xdr:clientData/>
  </xdr:twoCellAnchor>
  <xdr:twoCellAnchor>
    <xdr:from>
      <xdr:col>7</xdr:col>
      <xdr:colOff>21772</xdr:colOff>
      <xdr:row>88</xdr:row>
      <xdr:rowOff>979714</xdr:rowOff>
    </xdr:from>
    <xdr:to>
      <xdr:col>8</xdr:col>
      <xdr:colOff>9306</xdr:colOff>
      <xdr:row>88</xdr:row>
      <xdr:rowOff>1556658</xdr:rowOff>
    </xdr:to>
    <xdr:pic>
      <xdr:nvPicPr>
        <xdr:cNvPr id="265" name="Imagen 264">
          <a:extLst>
            <a:ext uri="{FF2B5EF4-FFF2-40B4-BE49-F238E27FC236}">
              <a16:creationId xmlns:a16="http://schemas.microsoft.com/office/drawing/2014/main" id="{00000000-0008-0000-0100-000009010000}"/>
            </a:ext>
          </a:extLst>
        </xdr:cNvPr>
        <xdr:cNvPicPr>
          <a:picLocks noChangeAspect="1"/>
        </xdr:cNvPicPr>
      </xdr:nvPicPr>
      <xdr:blipFill rotWithShape="1">
        <a:blip xmlns:r="http://schemas.openxmlformats.org/officeDocument/2006/relationships" r:embed="rId58"/>
        <a:srcRect b="61341"/>
        <a:stretch/>
      </xdr:blipFill>
      <xdr:spPr>
        <a:xfrm>
          <a:off x="11517086" y="135897257"/>
          <a:ext cx="2742457" cy="576944"/>
        </a:xfrm>
        <a:prstGeom prst="rect">
          <a:avLst/>
        </a:prstGeom>
      </xdr:spPr>
    </xdr:pic>
    <xdr:clientData/>
  </xdr:twoCellAnchor>
  <xdr:twoCellAnchor>
    <xdr:from>
      <xdr:col>7</xdr:col>
      <xdr:colOff>1</xdr:colOff>
      <xdr:row>16</xdr:row>
      <xdr:rowOff>698501</xdr:rowOff>
    </xdr:from>
    <xdr:to>
      <xdr:col>8</xdr:col>
      <xdr:colOff>1</xdr:colOff>
      <xdr:row>16</xdr:row>
      <xdr:rowOff>1020923</xdr:rowOff>
    </xdr:to>
    <xdr:pic>
      <xdr:nvPicPr>
        <xdr:cNvPr id="20" name="Imagen 19">
          <a:extLst>
            <a:ext uri="{FF2B5EF4-FFF2-40B4-BE49-F238E27FC236}">
              <a16:creationId xmlns:a16="http://schemas.microsoft.com/office/drawing/2014/main" id="{00000000-0008-0000-0100-000014000000}"/>
            </a:ext>
          </a:extLst>
        </xdr:cNvPr>
        <xdr:cNvPicPr>
          <a:picLocks noChangeAspect="1"/>
        </xdr:cNvPicPr>
      </xdr:nvPicPr>
      <xdr:blipFill rotWithShape="1">
        <a:blip xmlns:r="http://schemas.openxmlformats.org/officeDocument/2006/relationships" r:embed="rId59"/>
        <a:srcRect l="26683" t="70900" r="45332" b="23312"/>
        <a:stretch/>
      </xdr:blipFill>
      <xdr:spPr>
        <a:xfrm>
          <a:off x="11521441" y="13271501"/>
          <a:ext cx="2773680" cy="322422"/>
        </a:xfrm>
        <a:prstGeom prst="rect">
          <a:avLst/>
        </a:prstGeom>
      </xdr:spPr>
    </xdr:pic>
    <xdr:clientData/>
  </xdr:twoCellAnchor>
  <xdr:twoCellAnchor>
    <xdr:from>
      <xdr:col>7</xdr:col>
      <xdr:colOff>21167</xdr:colOff>
      <xdr:row>17</xdr:row>
      <xdr:rowOff>846667</xdr:rowOff>
    </xdr:from>
    <xdr:to>
      <xdr:col>7</xdr:col>
      <xdr:colOff>2751667</xdr:colOff>
      <xdr:row>17</xdr:row>
      <xdr:rowOff>1390296</xdr:rowOff>
    </xdr:to>
    <xdr:pic>
      <xdr:nvPicPr>
        <xdr:cNvPr id="31" name="Imagen 30">
          <a:extLst>
            <a:ext uri="{FF2B5EF4-FFF2-40B4-BE49-F238E27FC236}">
              <a16:creationId xmlns:a16="http://schemas.microsoft.com/office/drawing/2014/main" id="{00000000-0008-0000-0100-00001F000000}"/>
            </a:ext>
          </a:extLst>
        </xdr:cNvPr>
        <xdr:cNvPicPr>
          <a:picLocks noChangeAspect="1"/>
        </xdr:cNvPicPr>
      </xdr:nvPicPr>
      <xdr:blipFill rotWithShape="1">
        <a:blip xmlns:r="http://schemas.openxmlformats.org/officeDocument/2006/relationships" r:embed="rId60"/>
        <a:srcRect l="20012" t="49196" r="44031" b="38071"/>
        <a:stretch/>
      </xdr:blipFill>
      <xdr:spPr>
        <a:xfrm>
          <a:off x="11493500" y="15007167"/>
          <a:ext cx="2730500" cy="543629"/>
        </a:xfrm>
        <a:prstGeom prst="rect">
          <a:avLst/>
        </a:prstGeom>
      </xdr:spPr>
    </xdr:pic>
    <xdr:clientData/>
  </xdr:twoCellAnchor>
  <xdr:twoCellAnchor>
    <xdr:from>
      <xdr:col>7</xdr:col>
      <xdr:colOff>365125</xdr:colOff>
      <xdr:row>21</xdr:row>
      <xdr:rowOff>389890</xdr:rowOff>
    </xdr:from>
    <xdr:to>
      <xdr:col>7</xdr:col>
      <xdr:colOff>2413000</xdr:colOff>
      <xdr:row>21</xdr:row>
      <xdr:rowOff>497840</xdr:rowOff>
    </xdr:to>
    <xdr:sp macro="" textlink="">
      <xdr:nvSpPr>
        <xdr:cNvPr id="266" name="Rectángulo: esquinas redondeadas 265">
          <a:extLst>
            <a:ext uri="{FF2B5EF4-FFF2-40B4-BE49-F238E27FC236}">
              <a16:creationId xmlns:a16="http://schemas.microsoft.com/office/drawing/2014/main" id="{00000000-0008-0000-0100-00000A010000}"/>
            </a:ext>
          </a:extLst>
        </xdr:cNvPr>
        <xdr:cNvSpPr/>
      </xdr:nvSpPr>
      <xdr:spPr>
        <a:xfrm>
          <a:off x="11886565" y="22503130"/>
          <a:ext cx="2047875" cy="107950"/>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278104</xdr:colOff>
      <xdr:row>17</xdr:row>
      <xdr:rowOff>1003300</xdr:rowOff>
    </xdr:from>
    <xdr:to>
      <xdr:col>7</xdr:col>
      <xdr:colOff>1259632</xdr:colOff>
      <xdr:row>17</xdr:row>
      <xdr:rowOff>1104122</xdr:rowOff>
    </xdr:to>
    <xdr:sp macro="" textlink="">
      <xdr:nvSpPr>
        <xdr:cNvPr id="267" name="Rectángulo: esquinas redondeadas 266">
          <a:extLst>
            <a:ext uri="{FF2B5EF4-FFF2-40B4-BE49-F238E27FC236}">
              <a16:creationId xmlns:a16="http://schemas.microsoft.com/office/drawing/2014/main" id="{00000000-0008-0000-0100-00000B010000}"/>
            </a:ext>
          </a:extLst>
        </xdr:cNvPr>
        <xdr:cNvSpPr/>
      </xdr:nvSpPr>
      <xdr:spPr>
        <a:xfrm>
          <a:off x="11778084" y="15131402"/>
          <a:ext cx="981528" cy="100822"/>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330201</xdr:colOff>
      <xdr:row>23</xdr:row>
      <xdr:rowOff>604520</xdr:rowOff>
    </xdr:from>
    <xdr:to>
      <xdr:col>7</xdr:col>
      <xdr:colOff>1905001</xdr:colOff>
      <xdr:row>23</xdr:row>
      <xdr:rowOff>731520</xdr:rowOff>
    </xdr:to>
    <xdr:sp macro="" textlink="">
      <xdr:nvSpPr>
        <xdr:cNvPr id="268" name="Rectángulo: esquinas redondeadas 267">
          <a:extLst>
            <a:ext uri="{FF2B5EF4-FFF2-40B4-BE49-F238E27FC236}">
              <a16:creationId xmlns:a16="http://schemas.microsoft.com/office/drawing/2014/main" id="{00000000-0008-0000-0100-00000C010000}"/>
            </a:ext>
          </a:extLst>
        </xdr:cNvPr>
        <xdr:cNvSpPr/>
      </xdr:nvSpPr>
      <xdr:spPr>
        <a:xfrm>
          <a:off x="11851641" y="29591000"/>
          <a:ext cx="1574800" cy="127000"/>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330201</xdr:colOff>
      <xdr:row>37</xdr:row>
      <xdr:rowOff>647700</xdr:rowOff>
    </xdr:from>
    <xdr:to>
      <xdr:col>7</xdr:col>
      <xdr:colOff>1955801</xdr:colOff>
      <xdr:row>37</xdr:row>
      <xdr:rowOff>762000</xdr:rowOff>
    </xdr:to>
    <xdr:sp macro="" textlink="">
      <xdr:nvSpPr>
        <xdr:cNvPr id="269" name="Rectángulo: esquinas redondeadas 268">
          <a:extLst>
            <a:ext uri="{FF2B5EF4-FFF2-40B4-BE49-F238E27FC236}">
              <a16:creationId xmlns:a16="http://schemas.microsoft.com/office/drawing/2014/main" id="{00000000-0008-0000-0100-00000D010000}"/>
            </a:ext>
          </a:extLst>
        </xdr:cNvPr>
        <xdr:cNvSpPr/>
      </xdr:nvSpPr>
      <xdr:spPr>
        <a:xfrm>
          <a:off x="11836401" y="56959500"/>
          <a:ext cx="1625600" cy="114300"/>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298175</xdr:colOff>
      <xdr:row>38</xdr:row>
      <xdr:rowOff>612914</xdr:rowOff>
    </xdr:from>
    <xdr:to>
      <xdr:col>7</xdr:col>
      <xdr:colOff>1979544</xdr:colOff>
      <xdr:row>38</xdr:row>
      <xdr:rowOff>720587</xdr:rowOff>
    </xdr:to>
    <xdr:sp macro="" textlink="">
      <xdr:nvSpPr>
        <xdr:cNvPr id="270" name="Rectángulo: esquinas redondeadas 269">
          <a:extLst>
            <a:ext uri="{FF2B5EF4-FFF2-40B4-BE49-F238E27FC236}">
              <a16:creationId xmlns:a16="http://schemas.microsoft.com/office/drawing/2014/main" id="{00000000-0008-0000-0100-00000E010000}"/>
            </a:ext>
          </a:extLst>
        </xdr:cNvPr>
        <xdr:cNvSpPr/>
      </xdr:nvSpPr>
      <xdr:spPr>
        <a:xfrm>
          <a:off x="11802718" y="58823088"/>
          <a:ext cx="1681369" cy="107673"/>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306458</xdr:colOff>
      <xdr:row>44</xdr:row>
      <xdr:rowOff>323021</xdr:rowOff>
    </xdr:from>
    <xdr:to>
      <xdr:col>7</xdr:col>
      <xdr:colOff>1971261</xdr:colOff>
      <xdr:row>44</xdr:row>
      <xdr:rowOff>414130</xdr:rowOff>
    </xdr:to>
    <xdr:sp macro="" textlink="">
      <xdr:nvSpPr>
        <xdr:cNvPr id="271" name="Rectángulo: esquinas redondeadas 270">
          <a:extLst>
            <a:ext uri="{FF2B5EF4-FFF2-40B4-BE49-F238E27FC236}">
              <a16:creationId xmlns:a16="http://schemas.microsoft.com/office/drawing/2014/main" id="{00000000-0008-0000-0100-00000F010000}"/>
            </a:ext>
          </a:extLst>
        </xdr:cNvPr>
        <xdr:cNvSpPr/>
      </xdr:nvSpPr>
      <xdr:spPr>
        <a:xfrm>
          <a:off x="11811001" y="69524217"/>
          <a:ext cx="1664803" cy="91109"/>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289892</xdr:colOff>
      <xdr:row>47</xdr:row>
      <xdr:rowOff>745435</xdr:rowOff>
    </xdr:from>
    <xdr:to>
      <xdr:col>7</xdr:col>
      <xdr:colOff>1225827</xdr:colOff>
      <xdr:row>47</xdr:row>
      <xdr:rowOff>861391</xdr:rowOff>
    </xdr:to>
    <xdr:sp macro="" textlink="">
      <xdr:nvSpPr>
        <xdr:cNvPr id="272" name="Rectángulo: esquinas redondeadas 271">
          <a:extLst>
            <a:ext uri="{FF2B5EF4-FFF2-40B4-BE49-F238E27FC236}">
              <a16:creationId xmlns:a16="http://schemas.microsoft.com/office/drawing/2014/main" id="{00000000-0008-0000-0100-000010010000}"/>
            </a:ext>
          </a:extLst>
        </xdr:cNvPr>
        <xdr:cNvSpPr/>
      </xdr:nvSpPr>
      <xdr:spPr>
        <a:xfrm>
          <a:off x="11794435" y="75148109"/>
          <a:ext cx="935935" cy="115956"/>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356153</xdr:colOff>
      <xdr:row>56</xdr:row>
      <xdr:rowOff>877957</xdr:rowOff>
    </xdr:from>
    <xdr:to>
      <xdr:col>7</xdr:col>
      <xdr:colOff>1250674</xdr:colOff>
      <xdr:row>56</xdr:row>
      <xdr:rowOff>977348</xdr:rowOff>
    </xdr:to>
    <xdr:sp macro="" textlink="">
      <xdr:nvSpPr>
        <xdr:cNvPr id="273" name="Rectángulo: esquinas redondeadas 272">
          <a:extLst>
            <a:ext uri="{FF2B5EF4-FFF2-40B4-BE49-F238E27FC236}">
              <a16:creationId xmlns:a16="http://schemas.microsoft.com/office/drawing/2014/main" id="{00000000-0008-0000-0100-000011010000}"/>
            </a:ext>
          </a:extLst>
        </xdr:cNvPr>
        <xdr:cNvSpPr/>
      </xdr:nvSpPr>
      <xdr:spPr>
        <a:xfrm>
          <a:off x="11860696" y="82387109"/>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356154</xdr:colOff>
      <xdr:row>56</xdr:row>
      <xdr:rowOff>969064</xdr:rowOff>
    </xdr:from>
    <xdr:to>
      <xdr:col>7</xdr:col>
      <xdr:colOff>811696</xdr:colOff>
      <xdr:row>56</xdr:row>
      <xdr:rowOff>1093305</xdr:rowOff>
    </xdr:to>
    <xdr:sp macro="" textlink="">
      <xdr:nvSpPr>
        <xdr:cNvPr id="274" name="Rectángulo: esquinas redondeadas 273">
          <a:extLst>
            <a:ext uri="{FF2B5EF4-FFF2-40B4-BE49-F238E27FC236}">
              <a16:creationId xmlns:a16="http://schemas.microsoft.com/office/drawing/2014/main" id="{00000000-0008-0000-0100-000012010000}"/>
            </a:ext>
          </a:extLst>
        </xdr:cNvPr>
        <xdr:cNvSpPr/>
      </xdr:nvSpPr>
      <xdr:spPr>
        <a:xfrm>
          <a:off x="11860697" y="82478216"/>
          <a:ext cx="455542" cy="124241"/>
        </a:xfrm>
        <a:prstGeom prst="roundRect">
          <a:avLst/>
        </a:prstGeom>
        <a:solidFill>
          <a:srgbClr val="FFFF00">
            <a:alpha val="49804"/>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306457</xdr:colOff>
      <xdr:row>63</xdr:row>
      <xdr:rowOff>588065</xdr:rowOff>
    </xdr:from>
    <xdr:to>
      <xdr:col>7</xdr:col>
      <xdr:colOff>1200978</xdr:colOff>
      <xdr:row>63</xdr:row>
      <xdr:rowOff>687456</xdr:rowOff>
    </xdr:to>
    <xdr:sp macro="" textlink="">
      <xdr:nvSpPr>
        <xdr:cNvPr id="275" name="Rectángulo: esquinas redondeadas 274">
          <a:extLst>
            <a:ext uri="{FF2B5EF4-FFF2-40B4-BE49-F238E27FC236}">
              <a16:creationId xmlns:a16="http://schemas.microsoft.com/office/drawing/2014/main" id="{00000000-0008-0000-0100-000013010000}"/>
            </a:ext>
          </a:extLst>
        </xdr:cNvPr>
        <xdr:cNvSpPr/>
      </xdr:nvSpPr>
      <xdr:spPr>
        <a:xfrm>
          <a:off x="11811000" y="92790065"/>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289892</xdr:colOff>
      <xdr:row>64</xdr:row>
      <xdr:rowOff>844827</xdr:rowOff>
    </xdr:from>
    <xdr:to>
      <xdr:col>7</xdr:col>
      <xdr:colOff>1184413</xdr:colOff>
      <xdr:row>64</xdr:row>
      <xdr:rowOff>944218</xdr:rowOff>
    </xdr:to>
    <xdr:sp macro="" textlink="">
      <xdr:nvSpPr>
        <xdr:cNvPr id="276" name="Rectángulo: esquinas redondeadas 275">
          <a:extLst>
            <a:ext uri="{FF2B5EF4-FFF2-40B4-BE49-F238E27FC236}">
              <a16:creationId xmlns:a16="http://schemas.microsoft.com/office/drawing/2014/main" id="{00000000-0008-0000-0100-000014010000}"/>
            </a:ext>
          </a:extLst>
        </xdr:cNvPr>
        <xdr:cNvSpPr/>
      </xdr:nvSpPr>
      <xdr:spPr>
        <a:xfrm>
          <a:off x="11794435" y="95109197"/>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289892</xdr:colOff>
      <xdr:row>65</xdr:row>
      <xdr:rowOff>886239</xdr:rowOff>
    </xdr:from>
    <xdr:to>
      <xdr:col>7</xdr:col>
      <xdr:colOff>1184413</xdr:colOff>
      <xdr:row>65</xdr:row>
      <xdr:rowOff>985630</xdr:rowOff>
    </xdr:to>
    <xdr:sp macro="" textlink="">
      <xdr:nvSpPr>
        <xdr:cNvPr id="277" name="Rectángulo: esquinas redondeadas 276">
          <a:extLst>
            <a:ext uri="{FF2B5EF4-FFF2-40B4-BE49-F238E27FC236}">
              <a16:creationId xmlns:a16="http://schemas.microsoft.com/office/drawing/2014/main" id="{00000000-0008-0000-0100-000015010000}"/>
            </a:ext>
          </a:extLst>
        </xdr:cNvPr>
        <xdr:cNvSpPr/>
      </xdr:nvSpPr>
      <xdr:spPr>
        <a:xfrm>
          <a:off x="11794435" y="97212978"/>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331305</xdr:colOff>
      <xdr:row>66</xdr:row>
      <xdr:rowOff>861391</xdr:rowOff>
    </xdr:from>
    <xdr:to>
      <xdr:col>7</xdr:col>
      <xdr:colOff>1225826</xdr:colOff>
      <xdr:row>66</xdr:row>
      <xdr:rowOff>960782</xdr:rowOff>
    </xdr:to>
    <xdr:sp macro="" textlink="">
      <xdr:nvSpPr>
        <xdr:cNvPr id="278" name="Rectángulo: esquinas redondeadas 277">
          <a:extLst>
            <a:ext uri="{FF2B5EF4-FFF2-40B4-BE49-F238E27FC236}">
              <a16:creationId xmlns:a16="http://schemas.microsoft.com/office/drawing/2014/main" id="{00000000-0008-0000-0100-000016010000}"/>
            </a:ext>
          </a:extLst>
        </xdr:cNvPr>
        <xdr:cNvSpPr/>
      </xdr:nvSpPr>
      <xdr:spPr>
        <a:xfrm>
          <a:off x="11835848" y="99250500"/>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298174</xdr:colOff>
      <xdr:row>67</xdr:row>
      <xdr:rowOff>836543</xdr:rowOff>
    </xdr:from>
    <xdr:to>
      <xdr:col>7</xdr:col>
      <xdr:colOff>1192695</xdr:colOff>
      <xdr:row>67</xdr:row>
      <xdr:rowOff>935934</xdr:rowOff>
    </xdr:to>
    <xdr:sp macro="" textlink="">
      <xdr:nvSpPr>
        <xdr:cNvPr id="279" name="Rectángulo: esquinas redondeadas 278">
          <a:extLst>
            <a:ext uri="{FF2B5EF4-FFF2-40B4-BE49-F238E27FC236}">
              <a16:creationId xmlns:a16="http://schemas.microsoft.com/office/drawing/2014/main" id="{00000000-0008-0000-0100-000017010000}"/>
            </a:ext>
          </a:extLst>
        </xdr:cNvPr>
        <xdr:cNvSpPr/>
      </xdr:nvSpPr>
      <xdr:spPr>
        <a:xfrm>
          <a:off x="11802717" y="101288021"/>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298174</xdr:colOff>
      <xdr:row>68</xdr:row>
      <xdr:rowOff>844826</xdr:rowOff>
    </xdr:from>
    <xdr:to>
      <xdr:col>7</xdr:col>
      <xdr:colOff>1192695</xdr:colOff>
      <xdr:row>68</xdr:row>
      <xdr:rowOff>944217</xdr:rowOff>
    </xdr:to>
    <xdr:sp macro="" textlink="">
      <xdr:nvSpPr>
        <xdr:cNvPr id="280" name="Rectángulo: esquinas redondeadas 279">
          <a:extLst>
            <a:ext uri="{FF2B5EF4-FFF2-40B4-BE49-F238E27FC236}">
              <a16:creationId xmlns:a16="http://schemas.microsoft.com/office/drawing/2014/main" id="{00000000-0008-0000-0100-000018010000}"/>
            </a:ext>
          </a:extLst>
        </xdr:cNvPr>
        <xdr:cNvSpPr/>
      </xdr:nvSpPr>
      <xdr:spPr>
        <a:xfrm>
          <a:off x="11802717" y="103358674"/>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314739</xdr:colOff>
      <xdr:row>69</xdr:row>
      <xdr:rowOff>149087</xdr:rowOff>
    </xdr:from>
    <xdr:to>
      <xdr:col>7</xdr:col>
      <xdr:colOff>1540566</xdr:colOff>
      <xdr:row>69</xdr:row>
      <xdr:rowOff>265044</xdr:rowOff>
    </xdr:to>
    <xdr:sp macro="" textlink="">
      <xdr:nvSpPr>
        <xdr:cNvPr id="281" name="Rectángulo: esquinas redondeadas 280">
          <a:extLst>
            <a:ext uri="{FF2B5EF4-FFF2-40B4-BE49-F238E27FC236}">
              <a16:creationId xmlns:a16="http://schemas.microsoft.com/office/drawing/2014/main" id="{00000000-0008-0000-0100-000019010000}"/>
            </a:ext>
          </a:extLst>
        </xdr:cNvPr>
        <xdr:cNvSpPr/>
      </xdr:nvSpPr>
      <xdr:spPr>
        <a:xfrm>
          <a:off x="11819282" y="104725304"/>
          <a:ext cx="1225827" cy="115957"/>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306457</xdr:colOff>
      <xdr:row>70</xdr:row>
      <xdr:rowOff>165652</xdr:rowOff>
    </xdr:from>
    <xdr:to>
      <xdr:col>7</xdr:col>
      <xdr:colOff>1557131</xdr:colOff>
      <xdr:row>70</xdr:row>
      <xdr:rowOff>265044</xdr:rowOff>
    </xdr:to>
    <xdr:sp macro="" textlink="">
      <xdr:nvSpPr>
        <xdr:cNvPr id="282" name="Rectángulo: esquinas redondeadas 281">
          <a:extLst>
            <a:ext uri="{FF2B5EF4-FFF2-40B4-BE49-F238E27FC236}">
              <a16:creationId xmlns:a16="http://schemas.microsoft.com/office/drawing/2014/main" id="{00000000-0008-0000-0100-00001A010000}"/>
            </a:ext>
          </a:extLst>
        </xdr:cNvPr>
        <xdr:cNvSpPr/>
      </xdr:nvSpPr>
      <xdr:spPr>
        <a:xfrm>
          <a:off x="11811000" y="105313369"/>
          <a:ext cx="1250674" cy="99392"/>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289892</xdr:colOff>
      <xdr:row>73</xdr:row>
      <xdr:rowOff>124239</xdr:rowOff>
    </xdr:from>
    <xdr:to>
      <xdr:col>7</xdr:col>
      <xdr:colOff>1184413</xdr:colOff>
      <xdr:row>73</xdr:row>
      <xdr:rowOff>223630</xdr:rowOff>
    </xdr:to>
    <xdr:sp macro="" textlink="">
      <xdr:nvSpPr>
        <xdr:cNvPr id="283" name="Rectángulo: esquinas redondeadas 282">
          <a:extLst>
            <a:ext uri="{FF2B5EF4-FFF2-40B4-BE49-F238E27FC236}">
              <a16:creationId xmlns:a16="http://schemas.microsoft.com/office/drawing/2014/main" id="{00000000-0008-0000-0100-00001B010000}"/>
            </a:ext>
          </a:extLst>
        </xdr:cNvPr>
        <xdr:cNvSpPr/>
      </xdr:nvSpPr>
      <xdr:spPr>
        <a:xfrm>
          <a:off x="11794435" y="106911913"/>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323022</xdr:colOff>
      <xdr:row>75</xdr:row>
      <xdr:rowOff>869674</xdr:rowOff>
    </xdr:from>
    <xdr:to>
      <xdr:col>7</xdr:col>
      <xdr:colOff>1217543</xdr:colOff>
      <xdr:row>75</xdr:row>
      <xdr:rowOff>969065</xdr:rowOff>
    </xdr:to>
    <xdr:sp macro="" textlink="">
      <xdr:nvSpPr>
        <xdr:cNvPr id="284" name="Rectángulo: esquinas redondeadas 283">
          <a:extLst>
            <a:ext uri="{FF2B5EF4-FFF2-40B4-BE49-F238E27FC236}">
              <a16:creationId xmlns:a16="http://schemas.microsoft.com/office/drawing/2014/main" id="{00000000-0008-0000-0100-00001C010000}"/>
            </a:ext>
          </a:extLst>
        </xdr:cNvPr>
        <xdr:cNvSpPr/>
      </xdr:nvSpPr>
      <xdr:spPr>
        <a:xfrm>
          <a:off x="11827565" y="110382326"/>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347870</xdr:colOff>
      <xdr:row>76</xdr:row>
      <xdr:rowOff>819978</xdr:rowOff>
    </xdr:from>
    <xdr:to>
      <xdr:col>7</xdr:col>
      <xdr:colOff>1242391</xdr:colOff>
      <xdr:row>76</xdr:row>
      <xdr:rowOff>919369</xdr:rowOff>
    </xdr:to>
    <xdr:sp macro="" textlink="">
      <xdr:nvSpPr>
        <xdr:cNvPr id="285" name="Rectángulo: esquinas redondeadas 284">
          <a:extLst>
            <a:ext uri="{FF2B5EF4-FFF2-40B4-BE49-F238E27FC236}">
              <a16:creationId xmlns:a16="http://schemas.microsoft.com/office/drawing/2014/main" id="{00000000-0008-0000-0100-00001D010000}"/>
            </a:ext>
          </a:extLst>
        </xdr:cNvPr>
        <xdr:cNvSpPr/>
      </xdr:nvSpPr>
      <xdr:spPr>
        <a:xfrm>
          <a:off x="11852413" y="112477826"/>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334618</xdr:colOff>
      <xdr:row>77</xdr:row>
      <xdr:rowOff>356152</xdr:rowOff>
    </xdr:from>
    <xdr:to>
      <xdr:col>7</xdr:col>
      <xdr:colOff>1229139</xdr:colOff>
      <xdr:row>77</xdr:row>
      <xdr:rowOff>455543</xdr:rowOff>
    </xdr:to>
    <xdr:sp macro="" textlink="">
      <xdr:nvSpPr>
        <xdr:cNvPr id="286" name="Rectángulo: esquinas redondeadas 285">
          <a:extLst>
            <a:ext uri="{FF2B5EF4-FFF2-40B4-BE49-F238E27FC236}">
              <a16:creationId xmlns:a16="http://schemas.microsoft.com/office/drawing/2014/main" id="{00000000-0008-0000-0100-00001E010000}"/>
            </a:ext>
          </a:extLst>
        </xdr:cNvPr>
        <xdr:cNvSpPr/>
      </xdr:nvSpPr>
      <xdr:spPr>
        <a:xfrm>
          <a:off x="11821768" y="135477802"/>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323022</xdr:colOff>
      <xdr:row>78</xdr:row>
      <xdr:rowOff>828261</xdr:rowOff>
    </xdr:from>
    <xdr:to>
      <xdr:col>7</xdr:col>
      <xdr:colOff>1217543</xdr:colOff>
      <xdr:row>78</xdr:row>
      <xdr:rowOff>927652</xdr:rowOff>
    </xdr:to>
    <xdr:sp macro="" textlink="">
      <xdr:nvSpPr>
        <xdr:cNvPr id="287" name="Rectángulo: esquinas redondeadas 286">
          <a:extLst>
            <a:ext uri="{FF2B5EF4-FFF2-40B4-BE49-F238E27FC236}">
              <a16:creationId xmlns:a16="http://schemas.microsoft.com/office/drawing/2014/main" id="{00000000-0008-0000-0100-00001F010000}"/>
            </a:ext>
          </a:extLst>
        </xdr:cNvPr>
        <xdr:cNvSpPr/>
      </xdr:nvSpPr>
      <xdr:spPr>
        <a:xfrm>
          <a:off x="11827565" y="116892457"/>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314740</xdr:colOff>
      <xdr:row>81</xdr:row>
      <xdr:rowOff>1325217</xdr:rowOff>
    </xdr:from>
    <xdr:to>
      <xdr:col>7</xdr:col>
      <xdr:colOff>1209261</xdr:colOff>
      <xdr:row>81</xdr:row>
      <xdr:rowOff>1424608</xdr:rowOff>
    </xdr:to>
    <xdr:sp macro="" textlink="">
      <xdr:nvSpPr>
        <xdr:cNvPr id="288" name="Rectángulo: esquinas redondeadas 287">
          <a:extLst>
            <a:ext uri="{FF2B5EF4-FFF2-40B4-BE49-F238E27FC236}">
              <a16:creationId xmlns:a16="http://schemas.microsoft.com/office/drawing/2014/main" id="{00000000-0008-0000-0100-000020010000}"/>
            </a:ext>
          </a:extLst>
        </xdr:cNvPr>
        <xdr:cNvSpPr/>
      </xdr:nvSpPr>
      <xdr:spPr>
        <a:xfrm>
          <a:off x="11819283" y="125854239"/>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323022</xdr:colOff>
      <xdr:row>82</xdr:row>
      <xdr:rowOff>952500</xdr:rowOff>
    </xdr:from>
    <xdr:to>
      <xdr:col>7</xdr:col>
      <xdr:colOff>1217543</xdr:colOff>
      <xdr:row>82</xdr:row>
      <xdr:rowOff>1051891</xdr:rowOff>
    </xdr:to>
    <xdr:sp macro="" textlink="">
      <xdr:nvSpPr>
        <xdr:cNvPr id="289" name="Rectángulo: esquinas redondeadas 288">
          <a:extLst>
            <a:ext uri="{FF2B5EF4-FFF2-40B4-BE49-F238E27FC236}">
              <a16:creationId xmlns:a16="http://schemas.microsoft.com/office/drawing/2014/main" id="{00000000-0008-0000-0100-000021010000}"/>
            </a:ext>
          </a:extLst>
        </xdr:cNvPr>
        <xdr:cNvSpPr/>
      </xdr:nvSpPr>
      <xdr:spPr>
        <a:xfrm>
          <a:off x="11819697" y="149618700"/>
          <a:ext cx="894521" cy="99391"/>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298174</xdr:colOff>
      <xdr:row>83</xdr:row>
      <xdr:rowOff>935934</xdr:rowOff>
    </xdr:from>
    <xdr:to>
      <xdr:col>7</xdr:col>
      <xdr:colOff>1946414</xdr:colOff>
      <xdr:row>83</xdr:row>
      <xdr:rowOff>1051891</xdr:rowOff>
    </xdr:to>
    <xdr:sp macro="" textlink="">
      <xdr:nvSpPr>
        <xdr:cNvPr id="290" name="Rectángulo: esquinas redondeadas 289">
          <a:extLst>
            <a:ext uri="{FF2B5EF4-FFF2-40B4-BE49-F238E27FC236}">
              <a16:creationId xmlns:a16="http://schemas.microsoft.com/office/drawing/2014/main" id="{00000000-0008-0000-0100-000022010000}"/>
            </a:ext>
          </a:extLst>
        </xdr:cNvPr>
        <xdr:cNvSpPr/>
      </xdr:nvSpPr>
      <xdr:spPr>
        <a:xfrm>
          <a:off x="11802717" y="131411869"/>
          <a:ext cx="1648240" cy="115957"/>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306457</xdr:colOff>
      <xdr:row>88</xdr:row>
      <xdr:rowOff>1093304</xdr:rowOff>
    </xdr:from>
    <xdr:to>
      <xdr:col>7</xdr:col>
      <xdr:colOff>2078935</xdr:colOff>
      <xdr:row>88</xdr:row>
      <xdr:rowOff>1192696</xdr:rowOff>
    </xdr:to>
    <xdr:sp macro="" textlink="">
      <xdr:nvSpPr>
        <xdr:cNvPr id="291" name="Rectángulo: esquinas redondeadas 290">
          <a:extLst>
            <a:ext uri="{FF2B5EF4-FFF2-40B4-BE49-F238E27FC236}">
              <a16:creationId xmlns:a16="http://schemas.microsoft.com/office/drawing/2014/main" id="{00000000-0008-0000-0100-000023010000}"/>
            </a:ext>
          </a:extLst>
        </xdr:cNvPr>
        <xdr:cNvSpPr/>
      </xdr:nvSpPr>
      <xdr:spPr>
        <a:xfrm>
          <a:off x="11811000" y="135983869"/>
          <a:ext cx="1772478" cy="99392"/>
        </a:xfrm>
        <a:prstGeom prst="roundRect">
          <a:avLst/>
        </a:prstGeom>
        <a:solidFill>
          <a:srgbClr val="FF0000">
            <a:alpha val="5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281355</xdr:colOff>
      <xdr:row>68</xdr:row>
      <xdr:rowOff>937846</xdr:rowOff>
    </xdr:from>
    <xdr:to>
      <xdr:col>7</xdr:col>
      <xdr:colOff>609601</xdr:colOff>
      <xdr:row>68</xdr:row>
      <xdr:rowOff>1090247</xdr:rowOff>
    </xdr:to>
    <xdr:sp macro="" textlink="">
      <xdr:nvSpPr>
        <xdr:cNvPr id="292" name="Rectángulo: esquinas redondeadas 291">
          <a:extLst>
            <a:ext uri="{FF2B5EF4-FFF2-40B4-BE49-F238E27FC236}">
              <a16:creationId xmlns:a16="http://schemas.microsoft.com/office/drawing/2014/main" id="{00000000-0008-0000-0100-000024010000}"/>
            </a:ext>
          </a:extLst>
        </xdr:cNvPr>
        <xdr:cNvSpPr/>
      </xdr:nvSpPr>
      <xdr:spPr>
        <a:xfrm>
          <a:off x="11758247" y="103573384"/>
          <a:ext cx="328246" cy="152401"/>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293077</xdr:colOff>
      <xdr:row>73</xdr:row>
      <xdr:rowOff>211015</xdr:rowOff>
    </xdr:from>
    <xdr:to>
      <xdr:col>7</xdr:col>
      <xdr:colOff>1008185</xdr:colOff>
      <xdr:row>73</xdr:row>
      <xdr:rowOff>328246</xdr:rowOff>
    </xdr:to>
    <xdr:sp macro="" textlink="">
      <xdr:nvSpPr>
        <xdr:cNvPr id="293" name="Rectángulo: esquinas redondeadas 292">
          <a:extLst>
            <a:ext uri="{FF2B5EF4-FFF2-40B4-BE49-F238E27FC236}">
              <a16:creationId xmlns:a16="http://schemas.microsoft.com/office/drawing/2014/main" id="{00000000-0008-0000-0100-000025010000}"/>
            </a:ext>
          </a:extLst>
        </xdr:cNvPr>
        <xdr:cNvSpPr/>
      </xdr:nvSpPr>
      <xdr:spPr>
        <a:xfrm>
          <a:off x="11769969" y="107125477"/>
          <a:ext cx="715108" cy="117231"/>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269631</xdr:colOff>
      <xdr:row>75</xdr:row>
      <xdr:rowOff>973016</xdr:rowOff>
    </xdr:from>
    <xdr:to>
      <xdr:col>7</xdr:col>
      <xdr:colOff>751712</xdr:colOff>
      <xdr:row>75</xdr:row>
      <xdr:rowOff>1089649</xdr:rowOff>
    </xdr:to>
    <xdr:sp macro="" textlink="">
      <xdr:nvSpPr>
        <xdr:cNvPr id="294" name="Rectángulo: esquinas redondeadas 293">
          <a:extLst>
            <a:ext uri="{FF2B5EF4-FFF2-40B4-BE49-F238E27FC236}">
              <a16:creationId xmlns:a16="http://schemas.microsoft.com/office/drawing/2014/main" id="{00000000-0008-0000-0100-000026010000}"/>
            </a:ext>
          </a:extLst>
        </xdr:cNvPr>
        <xdr:cNvSpPr/>
      </xdr:nvSpPr>
      <xdr:spPr>
        <a:xfrm>
          <a:off x="11746523" y="110607231"/>
          <a:ext cx="482081" cy="116633"/>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15</xdr:col>
      <xdr:colOff>670561</xdr:colOff>
      <xdr:row>56</xdr:row>
      <xdr:rowOff>1615440</xdr:rowOff>
    </xdr:from>
    <xdr:to>
      <xdr:col>15</xdr:col>
      <xdr:colOff>868681</xdr:colOff>
      <xdr:row>56</xdr:row>
      <xdr:rowOff>1813560</xdr:rowOff>
    </xdr:to>
    <xdr:pic>
      <xdr:nvPicPr>
        <xdr:cNvPr id="295" name="Imagen 294">
          <a:extLst>
            <a:ext uri="{FF2B5EF4-FFF2-40B4-BE49-F238E27FC236}">
              <a16:creationId xmlns:a16="http://schemas.microsoft.com/office/drawing/2014/main" id="{00000000-0008-0000-0100-000027010000}"/>
            </a:ext>
          </a:extLst>
        </xdr:cNvPr>
        <xdr:cNvPicPr>
          <a:picLocks noChangeAspect="1"/>
        </xdr:cNvPicPr>
      </xdr:nvPicPr>
      <xdr:blipFill rotWithShape="1">
        <a:blip xmlns:r="http://schemas.openxmlformats.org/officeDocument/2006/relationships" r:embed="rId50"/>
        <a:srcRect l="27325" t="63044" r="68921" b="29719"/>
        <a:stretch/>
      </xdr:blipFill>
      <xdr:spPr>
        <a:xfrm>
          <a:off x="24216361" y="96941640"/>
          <a:ext cx="198120" cy="198120"/>
        </a:xfrm>
        <a:prstGeom prst="rect">
          <a:avLst/>
        </a:prstGeom>
      </xdr:spPr>
    </xdr:pic>
    <xdr:clientData/>
  </xdr:twoCellAnchor>
  <xdr:twoCellAnchor>
    <xdr:from>
      <xdr:col>4</xdr:col>
      <xdr:colOff>27940</xdr:colOff>
      <xdr:row>76</xdr:row>
      <xdr:rowOff>2067560</xdr:rowOff>
    </xdr:from>
    <xdr:to>
      <xdr:col>4</xdr:col>
      <xdr:colOff>2531189</xdr:colOff>
      <xdr:row>77</xdr:row>
      <xdr:rowOff>2122594</xdr:rowOff>
    </xdr:to>
    <xdr:pic>
      <xdr:nvPicPr>
        <xdr:cNvPr id="296" name="Imagen 295">
          <a:extLst>
            <a:ext uri="{FF2B5EF4-FFF2-40B4-BE49-F238E27FC236}">
              <a16:creationId xmlns:a16="http://schemas.microsoft.com/office/drawing/2014/main" id="{00000000-0008-0000-0100-000028010000}"/>
            </a:ext>
          </a:extLst>
        </xdr:cNvPr>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98" b="75669"/>
        <a:stretch/>
      </xdr:blipFill>
      <xdr:spPr bwMode="auto">
        <a:xfrm>
          <a:off x="6276340" y="136331960"/>
          <a:ext cx="2503249" cy="2264834"/>
        </a:xfrm>
        <a:prstGeom prst="rect">
          <a:avLst/>
        </a:prstGeom>
        <a:ln>
          <a:noFill/>
        </a:ln>
        <a:extLst>
          <a:ext uri="{53640926-AAD7-44d8-BBD7-CCE9431645EC}">
            <a14:shadowObscured xmlns:a14="http://schemas.microsoft.com/office/drawing/2010/main" xmlns=""/>
          </a:ext>
        </a:extLst>
      </xdr:spPr>
    </xdr:pic>
    <xdr:clientData/>
  </xdr:twoCellAnchor>
  <xdr:twoCellAnchor>
    <xdr:from>
      <xdr:col>4</xdr:col>
      <xdr:colOff>259080</xdr:colOff>
      <xdr:row>77</xdr:row>
      <xdr:rowOff>1981200</xdr:rowOff>
    </xdr:from>
    <xdr:to>
      <xdr:col>4</xdr:col>
      <xdr:colOff>1297305</xdr:colOff>
      <xdr:row>77</xdr:row>
      <xdr:rowOff>2114550</xdr:rowOff>
    </xdr:to>
    <xdr:sp macro="" textlink="">
      <xdr:nvSpPr>
        <xdr:cNvPr id="297" name="Rectángulo: esquinas redondeadas 296">
          <a:extLst>
            <a:ext uri="{FF2B5EF4-FFF2-40B4-BE49-F238E27FC236}">
              <a16:creationId xmlns:a16="http://schemas.microsoft.com/office/drawing/2014/main" id="{00000000-0008-0000-0100-000029010000}"/>
            </a:ext>
          </a:extLst>
        </xdr:cNvPr>
        <xdr:cNvSpPr/>
      </xdr:nvSpPr>
      <xdr:spPr>
        <a:xfrm>
          <a:off x="6507480" y="138455400"/>
          <a:ext cx="1038225" cy="133350"/>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14656</xdr:colOff>
      <xdr:row>122</xdr:row>
      <xdr:rowOff>14653</xdr:rowOff>
    </xdr:from>
    <xdr:to>
      <xdr:col>6</xdr:col>
      <xdr:colOff>0</xdr:colOff>
      <xdr:row>134</xdr:row>
      <xdr:rowOff>96470</xdr:rowOff>
    </xdr:to>
    <xdr:graphicFrame macro="">
      <xdr:nvGraphicFramePr>
        <xdr:cNvPr id="298" name="Gráfico 297">
          <a:extLst>
            <a:ext uri="{FF2B5EF4-FFF2-40B4-BE49-F238E27FC236}">
              <a16:creationId xmlns:a16="http://schemas.microsoft.com/office/drawing/2014/main" id="{00000000-0008-0000-0100-00002A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1"/>
        </a:graphicData>
      </a:graphic>
    </xdr:graphicFrame>
    <xdr:clientData/>
  </xdr:twoCellAnchor>
  <xdr:twoCellAnchor>
    <xdr:from>
      <xdr:col>1</xdr:col>
      <xdr:colOff>0</xdr:colOff>
      <xdr:row>145</xdr:row>
      <xdr:rowOff>182336</xdr:rowOff>
    </xdr:from>
    <xdr:to>
      <xdr:col>4</xdr:col>
      <xdr:colOff>1051560</xdr:colOff>
      <xdr:row>171</xdr:row>
      <xdr:rowOff>132806</xdr:rowOff>
    </xdr:to>
    <xdr:graphicFrame macro="">
      <xdr:nvGraphicFramePr>
        <xdr:cNvPr id="299" name="Gráfico 298">
          <a:extLst>
            <a:ext uri="{FF2B5EF4-FFF2-40B4-BE49-F238E27FC236}">
              <a16:creationId xmlns:a16="http://schemas.microsoft.com/office/drawing/2014/main" id="{00000000-0008-0000-0100-00002B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2"/>
        </a:graphicData>
      </a:graphic>
    </xdr:graphicFrame>
    <xdr:clientData/>
  </xdr:twoCellAnchor>
  <xdr:twoCellAnchor>
    <xdr:from>
      <xdr:col>7</xdr:col>
      <xdr:colOff>4687</xdr:colOff>
      <xdr:row>2</xdr:row>
      <xdr:rowOff>2722</xdr:rowOff>
    </xdr:from>
    <xdr:to>
      <xdr:col>7</xdr:col>
      <xdr:colOff>50406</xdr:colOff>
      <xdr:row>3</xdr:row>
      <xdr:rowOff>1971</xdr:rowOff>
    </xdr:to>
    <xdr:sp macro="" textlink="">
      <xdr:nvSpPr>
        <xdr:cNvPr id="326" name="Rectángulo 325">
          <a:extLst>
            <a:ext uri="{FF2B5EF4-FFF2-40B4-BE49-F238E27FC236}">
              <a16:creationId xmlns:a16="http://schemas.microsoft.com/office/drawing/2014/main" id="{00000000-0008-0000-0100-000046010000}"/>
            </a:ext>
          </a:extLst>
        </xdr:cNvPr>
        <xdr:cNvSpPr/>
      </xdr:nvSpPr>
      <xdr:spPr>
        <a:xfrm>
          <a:off x="7900912" y="402772"/>
          <a:ext cx="45719" cy="608849"/>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6737</xdr:colOff>
      <xdr:row>2</xdr:row>
      <xdr:rowOff>951336</xdr:rowOff>
    </xdr:from>
    <xdr:to>
      <xdr:col>7</xdr:col>
      <xdr:colOff>48680</xdr:colOff>
      <xdr:row>3</xdr:row>
      <xdr:rowOff>667445</xdr:rowOff>
    </xdr:to>
    <xdr:sp macro="" textlink="">
      <xdr:nvSpPr>
        <xdr:cNvPr id="327" name="Rectángulo 326">
          <a:extLst>
            <a:ext uri="{FF2B5EF4-FFF2-40B4-BE49-F238E27FC236}">
              <a16:creationId xmlns:a16="http://schemas.microsoft.com/office/drawing/2014/main" id="{00000000-0008-0000-0100-000047010000}"/>
            </a:ext>
          </a:extLst>
        </xdr:cNvPr>
        <xdr:cNvSpPr/>
      </xdr:nvSpPr>
      <xdr:spPr>
        <a:xfrm>
          <a:off x="9962795" y="1514493"/>
          <a:ext cx="41943" cy="668609"/>
        </a:xfrm>
        <a:prstGeom prst="rect">
          <a:avLst/>
        </a:prstGeom>
        <a:solidFill>
          <a:srgbClr val="FFFF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3478</xdr:colOff>
      <xdr:row>4</xdr:row>
      <xdr:rowOff>7403</xdr:rowOff>
    </xdr:from>
    <xdr:to>
      <xdr:col>7</xdr:col>
      <xdr:colOff>52388</xdr:colOff>
      <xdr:row>4</xdr:row>
      <xdr:rowOff>835338</xdr:rowOff>
    </xdr:to>
    <xdr:sp macro="" textlink="">
      <xdr:nvSpPr>
        <xdr:cNvPr id="328" name="Rectángulo 327">
          <a:extLst>
            <a:ext uri="{FF2B5EF4-FFF2-40B4-BE49-F238E27FC236}">
              <a16:creationId xmlns:a16="http://schemas.microsoft.com/office/drawing/2014/main" id="{00000000-0008-0000-0100-000048010000}"/>
            </a:ext>
          </a:extLst>
        </xdr:cNvPr>
        <xdr:cNvSpPr/>
      </xdr:nvSpPr>
      <xdr:spPr>
        <a:xfrm>
          <a:off x="9960766" y="2190826"/>
          <a:ext cx="48910" cy="827935"/>
        </a:xfrm>
        <a:prstGeom prst="rect">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11</xdr:col>
      <xdr:colOff>15155</xdr:colOff>
      <xdr:row>2</xdr:row>
      <xdr:rowOff>12654</xdr:rowOff>
    </xdr:from>
    <xdr:to>
      <xdr:col>11</xdr:col>
      <xdr:colOff>60874</xdr:colOff>
      <xdr:row>2</xdr:row>
      <xdr:rowOff>942071</xdr:rowOff>
    </xdr:to>
    <xdr:sp macro="" textlink="">
      <xdr:nvSpPr>
        <xdr:cNvPr id="329" name="Rectángulo 328">
          <a:extLst>
            <a:ext uri="{FF2B5EF4-FFF2-40B4-BE49-F238E27FC236}">
              <a16:creationId xmlns:a16="http://schemas.microsoft.com/office/drawing/2014/main" id="{00000000-0008-0000-0100-000049010000}"/>
            </a:ext>
          </a:extLst>
        </xdr:cNvPr>
        <xdr:cNvSpPr/>
      </xdr:nvSpPr>
      <xdr:spPr>
        <a:xfrm>
          <a:off x="16642190" y="575811"/>
          <a:ext cx="45719" cy="929417"/>
        </a:xfrm>
        <a:prstGeom prst="rect">
          <a:avLst/>
        </a:prstGeom>
        <a:solidFill>
          <a:srgbClr val="FF00FF"/>
        </a:solidFill>
        <a:ln w="19050">
          <a:solidFill>
            <a:srgbClr val="FF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11003</xdr:colOff>
      <xdr:row>8</xdr:row>
      <xdr:rowOff>192939</xdr:rowOff>
    </xdr:from>
    <xdr:to>
      <xdr:col>6</xdr:col>
      <xdr:colOff>48815</xdr:colOff>
      <xdr:row>9</xdr:row>
      <xdr:rowOff>85669</xdr:rowOff>
    </xdr:to>
    <xdr:sp macro="" textlink="">
      <xdr:nvSpPr>
        <xdr:cNvPr id="330" name="Rectángulo 329">
          <a:extLst>
            <a:ext uri="{FF2B5EF4-FFF2-40B4-BE49-F238E27FC236}">
              <a16:creationId xmlns:a16="http://schemas.microsoft.com/office/drawing/2014/main" id="{00000000-0008-0000-0100-00004A010000}"/>
            </a:ext>
          </a:extLst>
        </xdr:cNvPr>
        <xdr:cNvSpPr/>
      </xdr:nvSpPr>
      <xdr:spPr>
        <a:xfrm rot="5400000" flipH="1">
          <a:off x="4451105" y="-483626"/>
          <a:ext cx="90199" cy="8436074"/>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1282212</xdr:colOff>
      <xdr:row>4</xdr:row>
      <xdr:rowOff>818417</xdr:rowOff>
    </xdr:from>
    <xdr:to>
      <xdr:col>17</xdr:col>
      <xdr:colOff>46179</xdr:colOff>
      <xdr:row>5</xdr:row>
      <xdr:rowOff>69767</xdr:rowOff>
    </xdr:to>
    <xdr:sp macro="" textlink="">
      <xdr:nvSpPr>
        <xdr:cNvPr id="331" name="Rectángulo 330">
          <a:extLst>
            <a:ext uri="{FF2B5EF4-FFF2-40B4-BE49-F238E27FC236}">
              <a16:creationId xmlns:a16="http://schemas.microsoft.com/office/drawing/2014/main" id="{00000000-0008-0000-0100-00004B010000}"/>
            </a:ext>
          </a:extLst>
        </xdr:cNvPr>
        <xdr:cNvSpPr/>
      </xdr:nvSpPr>
      <xdr:spPr>
        <a:xfrm rot="5400000" flipH="1">
          <a:off x="19804602" y="-6849137"/>
          <a:ext cx="90283" cy="19792237"/>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5</xdr:col>
      <xdr:colOff>1174613</xdr:colOff>
      <xdr:row>1</xdr:row>
      <xdr:rowOff>20707</xdr:rowOff>
    </xdr:from>
    <xdr:to>
      <xdr:col>6</xdr:col>
      <xdr:colOff>93955</xdr:colOff>
      <xdr:row>9</xdr:row>
      <xdr:rowOff>89979</xdr:rowOff>
    </xdr:to>
    <xdr:sp macro="" textlink="">
      <xdr:nvSpPr>
        <xdr:cNvPr id="332" name="Rectángulo 331">
          <a:extLst>
            <a:ext uri="{FF2B5EF4-FFF2-40B4-BE49-F238E27FC236}">
              <a16:creationId xmlns:a16="http://schemas.microsoft.com/office/drawing/2014/main" id="{00000000-0008-0000-0100-00004C010000}"/>
            </a:ext>
          </a:extLst>
        </xdr:cNvPr>
        <xdr:cNvSpPr/>
      </xdr:nvSpPr>
      <xdr:spPr>
        <a:xfrm flipH="1">
          <a:off x="6337163" y="220732"/>
          <a:ext cx="109967" cy="2440997"/>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16</xdr:col>
      <xdr:colOff>971450</xdr:colOff>
      <xdr:row>1</xdr:row>
      <xdr:rowOff>82442</xdr:rowOff>
    </xdr:from>
    <xdr:to>
      <xdr:col>17</xdr:col>
      <xdr:colOff>70534</xdr:colOff>
      <xdr:row>5</xdr:row>
      <xdr:rowOff>70829</xdr:rowOff>
    </xdr:to>
    <xdr:sp macro="" textlink="">
      <xdr:nvSpPr>
        <xdr:cNvPr id="333" name="Rectángulo 332">
          <a:extLst>
            <a:ext uri="{FF2B5EF4-FFF2-40B4-BE49-F238E27FC236}">
              <a16:creationId xmlns:a16="http://schemas.microsoft.com/office/drawing/2014/main" id="{00000000-0008-0000-0100-00004D010000}"/>
            </a:ext>
          </a:extLst>
        </xdr:cNvPr>
        <xdr:cNvSpPr/>
      </xdr:nvSpPr>
      <xdr:spPr>
        <a:xfrm flipH="1">
          <a:off x="29629710" y="348876"/>
          <a:ext cx="81558" cy="2742644"/>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l"/>
          <a:endParaRPr lang="es-CO" sz="1100"/>
        </a:p>
      </xdr:txBody>
    </xdr:sp>
    <xdr:clientData/>
  </xdr:twoCellAnchor>
  <xdr:twoCellAnchor>
    <xdr:from>
      <xdr:col>11</xdr:col>
      <xdr:colOff>7242</xdr:colOff>
      <xdr:row>3</xdr:row>
      <xdr:rowOff>0</xdr:rowOff>
    </xdr:from>
    <xdr:to>
      <xdr:col>11</xdr:col>
      <xdr:colOff>71438</xdr:colOff>
      <xdr:row>4</xdr:row>
      <xdr:rowOff>1668</xdr:rowOff>
    </xdr:to>
    <xdr:sp macro="" textlink="">
      <xdr:nvSpPr>
        <xdr:cNvPr id="334" name="Rectángulo 333">
          <a:extLst>
            <a:ext uri="{FF2B5EF4-FFF2-40B4-BE49-F238E27FC236}">
              <a16:creationId xmlns:a16="http://schemas.microsoft.com/office/drawing/2014/main" id="{00000000-0008-0000-0100-00004E010000}"/>
            </a:ext>
          </a:extLst>
        </xdr:cNvPr>
        <xdr:cNvSpPr/>
      </xdr:nvSpPr>
      <xdr:spPr>
        <a:xfrm>
          <a:off x="11503917" y="1009650"/>
          <a:ext cx="64196" cy="763668"/>
        </a:xfrm>
        <a:prstGeom prst="rect">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solidFill>
              <a:srgbClr val="FF0000"/>
            </a:solidFill>
          </a:endParaRPr>
        </a:p>
      </xdr:txBody>
    </xdr:sp>
    <xdr:clientData/>
  </xdr:twoCellAnchor>
  <xdr:twoCellAnchor>
    <xdr:from>
      <xdr:col>11</xdr:col>
      <xdr:colOff>12829</xdr:colOff>
      <xdr:row>4</xdr:row>
      <xdr:rowOff>11870</xdr:rowOff>
    </xdr:from>
    <xdr:to>
      <xdr:col>11</xdr:col>
      <xdr:colOff>68149</xdr:colOff>
      <xdr:row>4</xdr:row>
      <xdr:rowOff>832356</xdr:rowOff>
    </xdr:to>
    <xdr:sp macro="" textlink="">
      <xdr:nvSpPr>
        <xdr:cNvPr id="335" name="Rectángulo 334">
          <a:extLst>
            <a:ext uri="{FF2B5EF4-FFF2-40B4-BE49-F238E27FC236}">
              <a16:creationId xmlns:a16="http://schemas.microsoft.com/office/drawing/2014/main" id="{00000000-0008-0000-0100-00004F010000}"/>
            </a:ext>
          </a:extLst>
        </xdr:cNvPr>
        <xdr:cNvSpPr/>
      </xdr:nvSpPr>
      <xdr:spPr>
        <a:xfrm>
          <a:off x="16639864" y="2194972"/>
          <a:ext cx="55320" cy="820486"/>
        </a:xfrm>
        <a:prstGeom prst="rect">
          <a:avLst/>
        </a:prstGeom>
        <a:solidFill>
          <a:srgbClr val="00FF00"/>
        </a:solidFill>
        <a:ln>
          <a:solidFill>
            <a:srgbClr val="00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15</xdr:col>
      <xdr:colOff>16440</xdr:colOff>
      <xdr:row>2</xdr:row>
      <xdr:rowOff>7271</xdr:rowOff>
    </xdr:from>
    <xdr:to>
      <xdr:col>15</xdr:col>
      <xdr:colOff>58003</xdr:colOff>
      <xdr:row>2</xdr:row>
      <xdr:rowOff>950151</xdr:rowOff>
    </xdr:to>
    <xdr:sp macro="" textlink="">
      <xdr:nvSpPr>
        <xdr:cNvPr id="336" name="Rectángulo 335">
          <a:extLst>
            <a:ext uri="{FF2B5EF4-FFF2-40B4-BE49-F238E27FC236}">
              <a16:creationId xmlns:a16="http://schemas.microsoft.com/office/drawing/2014/main" id="{00000000-0008-0000-0100-000050010000}"/>
            </a:ext>
          </a:extLst>
        </xdr:cNvPr>
        <xdr:cNvSpPr/>
      </xdr:nvSpPr>
      <xdr:spPr>
        <a:xfrm>
          <a:off x="22672852" y="567137"/>
          <a:ext cx="41563" cy="942880"/>
        </a:xfrm>
        <a:prstGeom prst="rect">
          <a:avLst/>
        </a:prstGeom>
        <a:solidFill>
          <a:srgbClr val="7030A0"/>
        </a:solidFill>
        <a:ln w="19050">
          <a:solidFill>
            <a:srgbClr val="7030A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15</xdr:col>
      <xdr:colOff>13820</xdr:colOff>
      <xdr:row>3</xdr:row>
      <xdr:rowOff>7144</xdr:rowOff>
    </xdr:from>
    <xdr:to>
      <xdr:col>15</xdr:col>
      <xdr:colOff>63165</xdr:colOff>
      <xdr:row>4</xdr:row>
      <xdr:rowOff>1240</xdr:rowOff>
    </xdr:to>
    <xdr:sp macro="" textlink="">
      <xdr:nvSpPr>
        <xdr:cNvPr id="337" name="Rectángulo 336">
          <a:extLst>
            <a:ext uri="{FF2B5EF4-FFF2-40B4-BE49-F238E27FC236}">
              <a16:creationId xmlns:a16="http://schemas.microsoft.com/office/drawing/2014/main" id="{00000000-0008-0000-0100-000051010000}"/>
            </a:ext>
          </a:extLst>
        </xdr:cNvPr>
        <xdr:cNvSpPr/>
      </xdr:nvSpPr>
      <xdr:spPr>
        <a:xfrm>
          <a:off x="22670232" y="1519510"/>
          <a:ext cx="49345" cy="659392"/>
        </a:xfrm>
        <a:prstGeom prst="rect">
          <a:avLst/>
        </a:prstGeom>
        <a:solidFill>
          <a:srgbClr val="FFC000"/>
        </a:solid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solidFill>
              <a:srgbClr val="FF0000"/>
            </a:solidFill>
          </a:endParaRPr>
        </a:p>
      </xdr:txBody>
    </xdr:sp>
    <xdr:clientData/>
  </xdr:twoCellAnchor>
  <xdr:twoCellAnchor>
    <xdr:from>
      <xdr:col>15</xdr:col>
      <xdr:colOff>9392</xdr:colOff>
      <xdr:row>4</xdr:row>
      <xdr:rowOff>8383</xdr:rowOff>
    </xdr:from>
    <xdr:to>
      <xdr:col>15</xdr:col>
      <xdr:colOff>61913</xdr:colOff>
      <xdr:row>4</xdr:row>
      <xdr:rowOff>827524</xdr:rowOff>
    </xdr:to>
    <xdr:sp macro="" textlink="">
      <xdr:nvSpPr>
        <xdr:cNvPr id="338" name="Rectángulo 337">
          <a:extLst>
            <a:ext uri="{FF2B5EF4-FFF2-40B4-BE49-F238E27FC236}">
              <a16:creationId xmlns:a16="http://schemas.microsoft.com/office/drawing/2014/main" id="{00000000-0008-0000-0100-000052010000}"/>
            </a:ext>
          </a:extLst>
        </xdr:cNvPr>
        <xdr:cNvSpPr/>
      </xdr:nvSpPr>
      <xdr:spPr>
        <a:xfrm>
          <a:off x="22665804" y="2186045"/>
          <a:ext cx="52521" cy="819141"/>
        </a:xfrm>
        <a:prstGeom prst="rect">
          <a:avLst/>
        </a:prstGeom>
        <a:solidFill>
          <a:srgbClr val="C00000"/>
        </a:solid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16</xdr:col>
      <xdr:colOff>948701</xdr:colOff>
      <xdr:row>9</xdr:row>
      <xdr:rowOff>168674</xdr:rowOff>
    </xdr:from>
    <xdr:to>
      <xdr:col>17</xdr:col>
      <xdr:colOff>78985</xdr:colOff>
      <xdr:row>104</xdr:row>
      <xdr:rowOff>99219</xdr:rowOff>
    </xdr:to>
    <xdr:sp macro="" textlink="">
      <xdr:nvSpPr>
        <xdr:cNvPr id="339" name="Rectángulo 338">
          <a:extLst>
            <a:ext uri="{FF2B5EF4-FFF2-40B4-BE49-F238E27FC236}">
              <a16:creationId xmlns:a16="http://schemas.microsoft.com/office/drawing/2014/main" id="{00000000-0008-0000-0100-000053010000}"/>
            </a:ext>
          </a:extLst>
        </xdr:cNvPr>
        <xdr:cNvSpPr/>
      </xdr:nvSpPr>
      <xdr:spPr>
        <a:xfrm flipH="1">
          <a:off x="29632842" y="3879455"/>
          <a:ext cx="112549" cy="178057967"/>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49610</xdr:colOff>
      <xdr:row>103</xdr:row>
      <xdr:rowOff>1369838</xdr:rowOff>
    </xdr:from>
    <xdr:to>
      <xdr:col>17</xdr:col>
      <xdr:colOff>59532</xdr:colOff>
      <xdr:row>104</xdr:row>
      <xdr:rowOff>98595</xdr:rowOff>
    </xdr:to>
    <xdr:sp macro="" textlink="">
      <xdr:nvSpPr>
        <xdr:cNvPr id="340" name="Rectángulo 339">
          <a:extLst>
            <a:ext uri="{FF2B5EF4-FFF2-40B4-BE49-F238E27FC236}">
              <a16:creationId xmlns:a16="http://schemas.microsoft.com/office/drawing/2014/main" id="{00000000-0008-0000-0100-000054010000}"/>
            </a:ext>
          </a:extLst>
        </xdr:cNvPr>
        <xdr:cNvSpPr/>
      </xdr:nvSpPr>
      <xdr:spPr>
        <a:xfrm rot="5400000" flipH="1">
          <a:off x="14962810" y="167173670"/>
          <a:ext cx="117819" cy="29408437"/>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6436</xdr:colOff>
      <xdr:row>112</xdr:row>
      <xdr:rowOff>611760</xdr:rowOff>
    </xdr:from>
    <xdr:to>
      <xdr:col>4</xdr:col>
      <xdr:colOff>92526</xdr:colOff>
      <xdr:row>113</xdr:row>
      <xdr:rowOff>83301</xdr:rowOff>
    </xdr:to>
    <xdr:sp macro="" textlink="">
      <xdr:nvSpPr>
        <xdr:cNvPr id="341" name="Rectángulo 340">
          <a:extLst>
            <a:ext uri="{FF2B5EF4-FFF2-40B4-BE49-F238E27FC236}">
              <a16:creationId xmlns:a16="http://schemas.microsoft.com/office/drawing/2014/main" id="{00000000-0008-0000-0100-000055010000}"/>
            </a:ext>
          </a:extLst>
        </xdr:cNvPr>
        <xdr:cNvSpPr/>
      </xdr:nvSpPr>
      <xdr:spPr>
        <a:xfrm rot="5400000" flipH="1">
          <a:off x="2704485" y="184432261"/>
          <a:ext cx="100191" cy="4962890"/>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252133</xdr:colOff>
      <xdr:row>119</xdr:row>
      <xdr:rowOff>554497</xdr:rowOff>
    </xdr:from>
    <xdr:to>
      <xdr:col>4</xdr:col>
      <xdr:colOff>70082</xdr:colOff>
      <xdr:row>120</xdr:row>
      <xdr:rowOff>83682</xdr:rowOff>
    </xdr:to>
    <xdr:sp macro="" textlink="">
      <xdr:nvSpPr>
        <xdr:cNvPr id="342" name="Rectángulo 341">
          <a:extLst>
            <a:ext uri="{FF2B5EF4-FFF2-40B4-BE49-F238E27FC236}">
              <a16:creationId xmlns:a16="http://schemas.microsoft.com/office/drawing/2014/main" id="{00000000-0008-0000-0100-000056010000}"/>
            </a:ext>
          </a:extLst>
        </xdr:cNvPr>
        <xdr:cNvSpPr/>
      </xdr:nvSpPr>
      <xdr:spPr>
        <a:xfrm rot="5400000" flipH="1">
          <a:off x="2713731" y="186179632"/>
          <a:ext cx="109490" cy="503268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1429889</xdr:colOff>
      <xdr:row>114</xdr:row>
      <xdr:rowOff>1</xdr:rowOff>
    </xdr:from>
    <xdr:to>
      <xdr:col>4</xdr:col>
      <xdr:colOff>84496</xdr:colOff>
      <xdr:row>120</xdr:row>
      <xdr:rowOff>45058</xdr:rowOff>
    </xdr:to>
    <xdr:sp macro="" textlink="">
      <xdr:nvSpPr>
        <xdr:cNvPr id="343" name="Rectángulo 342">
          <a:extLst>
            <a:ext uri="{FF2B5EF4-FFF2-40B4-BE49-F238E27FC236}">
              <a16:creationId xmlns:a16="http://schemas.microsoft.com/office/drawing/2014/main" id="{00000000-0008-0000-0100-000057010000}"/>
            </a:ext>
          </a:extLst>
        </xdr:cNvPr>
        <xdr:cNvSpPr/>
      </xdr:nvSpPr>
      <xdr:spPr>
        <a:xfrm flipH="1">
          <a:off x="5193800" y="187104799"/>
          <a:ext cx="98720" cy="162743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1427372</xdr:colOff>
      <xdr:row>106</xdr:row>
      <xdr:rowOff>100337</xdr:rowOff>
    </xdr:from>
    <xdr:to>
      <xdr:col>4</xdr:col>
      <xdr:colOff>99394</xdr:colOff>
      <xdr:row>113</xdr:row>
      <xdr:rowOff>52133</xdr:rowOff>
    </xdr:to>
    <xdr:sp macro="" textlink="">
      <xdr:nvSpPr>
        <xdr:cNvPr id="344" name="Rectángulo 343">
          <a:extLst>
            <a:ext uri="{FF2B5EF4-FFF2-40B4-BE49-F238E27FC236}">
              <a16:creationId xmlns:a16="http://schemas.microsoft.com/office/drawing/2014/main" id="{00000000-0008-0000-0100-000058010000}"/>
            </a:ext>
          </a:extLst>
        </xdr:cNvPr>
        <xdr:cNvSpPr/>
      </xdr:nvSpPr>
      <xdr:spPr>
        <a:xfrm flipH="1">
          <a:off x="5189747" y="182579493"/>
          <a:ext cx="120616" cy="433329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5</xdr:col>
      <xdr:colOff>7921</xdr:colOff>
      <xdr:row>107</xdr:row>
      <xdr:rowOff>704850</xdr:rowOff>
    </xdr:from>
    <xdr:to>
      <xdr:col>7</xdr:col>
      <xdr:colOff>68644</xdr:colOff>
      <xdr:row>108</xdr:row>
      <xdr:rowOff>81141</xdr:rowOff>
    </xdr:to>
    <xdr:sp macro="" textlink="">
      <xdr:nvSpPr>
        <xdr:cNvPr id="345" name="Rectángulo 344">
          <a:extLst>
            <a:ext uri="{FF2B5EF4-FFF2-40B4-BE49-F238E27FC236}">
              <a16:creationId xmlns:a16="http://schemas.microsoft.com/office/drawing/2014/main" id="{00000000-0008-0000-0100-000059010000}"/>
            </a:ext>
          </a:extLst>
        </xdr:cNvPr>
        <xdr:cNvSpPr/>
      </xdr:nvSpPr>
      <xdr:spPr>
        <a:xfrm rot="5400000" flipH="1">
          <a:off x="8860724" y="182409197"/>
          <a:ext cx="100191" cy="2546748"/>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8</xdr:col>
      <xdr:colOff>19051</xdr:colOff>
      <xdr:row>107</xdr:row>
      <xdr:rowOff>697568</xdr:rowOff>
    </xdr:from>
    <xdr:to>
      <xdr:col>11</xdr:col>
      <xdr:colOff>76201</xdr:colOff>
      <xdr:row>108</xdr:row>
      <xdr:rowOff>81331</xdr:rowOff>
    </xdr:to>
    <xdr:sp macro="" textlink="">
      <xdr:nvSpPr>
        <xdr:cNvPr id="346" name="Rectángulo 345">
          <a:extLst>
            <a:ext uri="{FF2B5EF4-FFF2-40B4-BE49-F238E27FC236}">
              <a16:creationId xmlns:a16="http://schemas.microsoft.com/office/drawing/2014/main" id="{00000000-0008-0000-0100-00005A010000}"/>
            </a:ext>
          </a:extLst>
        </xdr:cNvPr>
        <xdr:cNvSpPr/>
      </xdr:nvSpPr>
      <xdr:spPr>
        <a:xfrm rot="5400000" flipH="1">
          <a:off x="14854484" y="181700743"/>
          <a:ext cx="105820" cy="4043824"/>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11</xdr:col>
      <xdr:colOff>2924176</xdr:colOff>
      <xdr:row>107</xdr:row>
      <xdr:rowOff>709612</xdr:rowOff>
    </xdr:from>
    <xdr:to>
      <xdr:col>15</xdr:col>
      <xdr:colOff>85726</xdr:colOff>
      <xdr:row>108</xdr:row>
      <xdr:rowOff>80961</xdr:rowOff>
    </xdr:to>
    <xdr:sp macro="" textlink="">
      <xdr:nvSpPr>
        <xdr:cNvPr id="347" name="Rectángulo 346">
          <a:extLst>
            <a:ext uri="{FF2B5EF4-FFF2-40B4-BE49-F238E27FC236}">
              <a16:creationId xmlns:a16="http://schemas.microsoft.com/office/drawing/2014/main" id="{00000000-0008-0000-0100-00005B010000}"/>
            </a:ext>
          </a:extLst>
        </xdr:cNvPr>
        <xdr:cNvSpPr/>
      </xdr:nvSpPr>
      <xdr:spPr>
        <a:xfrm rot="5400000" flipH="1">
          <a:off x="21259801" y="182084662"/>
          <a:ext cx="95249" cy="3200400"/>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1263629</xdr:colOff>
      <xdr:row>106</xdr:row>
      <xdr:rowOff>67664</xdr:rowOff>
    </xdr:from>
    <xdr:to>
      <xdr:col>7</xdr:col>
      <xdr:colOff>86880</xdr:colOff>
      <xdr:row>108</xdr:row>
      <xdr:rowOff>56232</xdr:rowOff>
    </xdr:to>
    <xdr:sp macro="" textlink="">
      <xdr:nvSpPr>
        <xdr:cNvPr id="348" name="Rectángulo 347">
          <a:extLst>
            <a:ext uri="{FF2B5EF4-FFF2-40B4-BE49-F238E27FC236}">
              <a16:creationId xmlns:a16="http://schemas.microsoft.com/office/drawing/2014/main" id="{00000000-0008-0000-0100-00005C010000}"/>
            </a:ext>
          </a:extLst>
        </xdr:cNvPr>
        <xdr:cNvSpPr/>
      </xdr:nvSpPr>
      <xdr:spPr>
        <a:xfrm flipH="1">
          <a:off x="10091834" y="182583285"/>
          <a:ext cx="108167" cy="1139239"/>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10</xdr:col>
      <xdr:colOff>685737</xdr:colOff>
      <xdr:row>106</xdr:row>
      <xdr:rowOff>76200</xdr:rowOff>
    </xdr:from>
    <xdr:to>
      <xdr:col>11</xdr:col>
      <xdr:colOff>90013</xdr:colOff>
      <xdr:row>108</xdr:row>
      <xdr:rowOff>64768</xdr:rowOff>
    </xdr:to>
    <xdr:sp macro="" textlink="">
      <xdr:nvSpPr>
        <xdr:cNvPr id="349" name="Rectángulo 348">
          <a:extLst>
            <a:ext uri="{FF2B5EF4-FFF2-40B4-BE49-F238E27FC236}">
              <a16:creationId xmlns:a16="http://schemas.microsoft.com/office/drawing/2014/main" id="{00000000-0008-0000-0100-00005D010000}"/>
            </a:ext>
          </a:extLst>
        </xdr:cNvPr>
        <xdr:cNvSpPr/>
      </xdr:nvSpPr>
      <xdr:spPr>
        <a:xfrm flipH="1">
          <a:off x="16759974" y="182591821"/>
          <a:ext cx="110660" cy="1139239"/>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14</xdr:col>
      <xdr:colOff>844529</xdr:colOff>
      <xdr:row>106</xdr:row>
      <xdr:rowOff>66675</xdr:rowOff>
    </xdr:from>
    <xdr:to>
      <xdr:col>15</xdr:col>
      <xdr:colOff>96405</xdr:colOff>
      <xdr:row>108</xdr:row>
      <xdr:rowOff>55243</xdr:rowOff>
    </xdr:to>
    <xdr:sp macro="" textlink="">
      <xdr:nvSpPr>
        <xdr:cNvPr id="350" name="Rectángulo 349">
          <a:extLst>
            <a:ext uri="{FF2B5EF4-FFF2-40B4-BE49-F238E27FC236}">
              <a16:creationId xmlns:a16="http://schemas.microsoft.com/office/drawing/2014/main" id="{00000000-0008-0000-0100-00005E010000}"/>
            </a:ext>
          </a:extLst>
        </xdr:cNvPr>
        <xdr:cNvSpPr/>
      </xdr:nvSpPr>
      <xdr:spPr>
        <a:xfrm flipH="1">
          <a:off x="22806366" y="182582296"/>
          <a:ext cx="108487" cy="1139239"/>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245808</xdr:colOff>
      <xdr:row>144</xdr:row>
      <xdr:rowOff>391755</xdr:rowOff>
    </xdr:from>
    <xdr:to>
      <xdr:col>4</xdr:col>
      <xdr:colOff>63047</xdr:colOff>
      <xdr:row>145</xdr:row>
      <xdr:rowOff>86058</xdr:rowOff>
    </xdr:to>
    <xdr:sp macro="" textlink="">
      <xdr:nvSpPr>
        <xdr:cNvPr id="351" name="Rectángulo 350">
          <a:extLst>
            <a:ext uri="{FF2B5EF4-FFF2-40B4-BE49-F238E27FC236}">
              <a16:creationId xmlns:a16="http://schemas.microsoft.com/office/drawing/2014/main" id="{00000000-0008-0000-0100-00005F010000}"/>
            </a:ext>
          </a:extLst>
        </xdr:cNvPr>
        <xdr:cNvSpPr/>
      </xdr:nvSpPr>
      <xdr:spPr>
        <a:xfrm rot="5400000" flipH="1">
          <a:off x="2707730" y="192209107"/>
          <a:ext cx="101420" cy="5025263"/>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1421070</xdr:colOff>
      <xdr:row>137</xdr:row>
      <xdr:rowOff>185165</xdr:rowOff>
    </xdr:from>
    <xdr:to>
      <xdr:col>4</xdr:col>
      <xdr:colOff>72513</xdr:colOff>
      <xdr:row>145</xdr:row>
      <xdr:rowOff>52049</xdr:rowOff>
    </xdr:to>
    <xdr:sp macro="" textlink="">
      <xdr:nvSpPr>
        <xdr:cNvPr id="352" name="Rectángulo 351">
          <a:extLst>
            <a:ext uri="{FF2B5EF4-FFF2-40B4-BE49-F238E27FC236}">
              <a16:creationId xmlns:a16="http://schemas.microsoft.com/office/drawing/2014/main" id="{00000000-0008-0000-0100-000060010000}"/>
            </a:ext>
          </a:extLst>
        </xdr:cNvPr>
        <xdr:cNvSpPr/>
      </xdr:nvSpPr>
      <xdr:spPr>
        <a:xfrm flipH="1">
          <a:off x="5184981" y="193066415"/>
          <a:ext cx="95556" cy="1672025"/>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1201614</xdr:colOff>
      <xdr:row>152</xdr:row>
      <xdr:rowOff>189345</xdr:rowOff>
    </xdr:from>
    <xdr:to>
      <xdr:col>3</xdr:col>
      <xdr:colOff>156949</xdr:colOff>
      <xdr:row>160</xdr:row>
      <xdr:rowOff>21982</xdr:rowOff>
    </xdr:to>
    <xdr:cxnSp macro="">
      <xdr:nvCxnSpPr>
        <xdr:cNvPr id="57" name="Conector: angular 56">
          <a:extLst>
            <a:ext uri="{FF2B5EF4-FFF2-40B4-BE49-F238E27FC236}">
              <a16:creationId xmlns:a16="http://schemas.microsoft.com/office/drawing/2014/main" id="{00000000-0008-0000-0100-000039000000}"/>
            </a:ext>
          </a:extLst>
        </xdr:cNvPr>
        <xdr:cNvCxnSpPr/>
      </xdr:nvCxnSpPr>
      <xdr:spPr>
        <a:xfrm rot="5400000" flipH="1" flipV="1">
          <a:off x="2997675" y="196703784"/>
          <a:ext cx="1415252" cy="435373"/>
        </a:xfrm>
        <a:prstGeom prst="bentConnector3">
          <a:avLst>
            <a:gd name="adj1" fmla="val 50000"/>
          </a:avLst>
        </a:prstGeom>
        <a:ln w="9525" cmpd="tri">
          <a:solidFill>
            <a:schemeClr val="bg2">
              <a:lumMod val="25000"/>
            </a:schemeClr>
          </a:solidFill>
          <a:headEnd type="none"/>
          <a:tailEnd type="ova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740021</xdr:colOff>
      <xdr:row>153</xdr:row>
      <xdr:rowOff>161193</xdr:rowOff>
    </xdr:from>
    <xdr:to>
      <xdr:col>3</xdr:col>
      <xdr:colOff>1113693</xdr:colOff>
      <xdr:row>160</xdr:row>
      <xdr:rowOff>21981</xdr:rowOff>
    </xdr:to>
    <xdr:cxnSp macro="">
      <xdr:nvCxnSpPr>
        <xdr:cNvPr id="353" name="Conector: angular 352">
          <a:extLst>
            <a:ext uri="{FF2B5EF4-FFF2-40B4-BE49-F238E27FC236}">
              <a16:creationId xmlns:a16="http://schemas.microsoft.com/office/drawing/2014/main" id="{00000000-0008-0000-0100-000061010000}"/>
            </a:ext>
          </a:extLst>
        </xdr:cNvPr>
        <xdr:cNvCxnSpPr/>
      </xdr:nvCxnSpPr>
      <xdr:spPr>
        <a:xfrm rot="16200000" flipV="1">
          <a:off x="4070107" y="196819472"/>
          <a:ext cx="1245576" cy="373672"/>
        </a:xfrm>
        <a:prstGeom prst="bentConnector3">
          <a:avLst>
            <a:gd name="adj1" fmla="val 50000"/>
          </a:avLst>
        </a:prstGeom>
        <a:ln w="9525" cmpd="tri">
          <a:solidFill>
            <a:schemeClr val="bg2">
              <a:lumMod val="25000"/>
            </a:schemeClr>
          </a:solidFill>
          <a:headEnd type="none"/>
          <a:tailEnd type="ova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293077</xdr:colOff>
      <xdr:row>153</xdr:row>
      <xdr:rowOff>3</xdr:rowOff>
    </xdr:from>
    <xdr:to>
      <xdr:col>3</xdr:col>
      <xdr:colOff>293080</xdr:colOff>
      <xdr:row>160</xdr:row>
      <xdr:rowOff>21981</xdr:rowOff>
    </xdr:to>
    <xdr:cxnSp macro="">
      <xdr:nvCxnSpPr>
        <xdr:cNvPr id="354" name="Conector: angular 353">
          <a:extLst>
            <a:ext uri="{FF2B5EF4-FFF2-40B4-BE49-F238E27FC236}">
              <a16:creationId xmlns:a16="http://schemas.microsoft.com/office/drawing/2014/main" id="{00000000-0008-0000-0100-000062010000}"/>
            </a:ext>
          </a:extLst>
        </xdr:cNvPr>
        <xdr:cNvCxnSpPr/>
      </xdr:nvCxnSpPr>
      <xdr:spPr>
        <a:xfrm rot="16200000" flipV="1">
          <a:off x="3355734" y="196925711"/>
          <a:ext cx="1406766" cy="3"/>
        </a:xfrm>
        <a:prstGeom prst="bentConnector3">
          <a:avLst>
            <a:gd name="adj1" fmla="val 50000"/>
          </a:avLst>
        </a:prstGeom>
        <a:ln w="9525" cmpd="tri">
          <a:solidFill>
            <a:schemeClr val="bg2">
              <a:lumMod val="25000"/>
            </a:schemeClr>
          </a:solidFill>
          <a:headEnd type="none"/>
          <a:tailEnd type="ova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886556</xdr:colOff>
      <xdr:row>121</xdr:row>
      <xdr:rowOff>7329</xdr:rowOff>
    </xdr:from>
    <xdr:to>
      <xdr:col>5</xdr:col>
      <xdr:colOff>329710</xdr:colOff>
      <xdr:row>122</xdr:row>
      <xdr:rowOff>131887</xdr:rowOff>
    </xdr:to>
    <xdr:sp macro="" textlink="">
      <xdr:nvSpPr>
        <xdr:cNvPr id="368" name="CuadroTexto 367">
          <a:extLst>
            <a:ext uri="{FF2B5EF4-FFF2-40B4-BE49-F238E27FC236}">
              <a16:creationId xmlns:a16="http://schemas.microsoft.com/office/drawing/2014/main" id="{00000000-0008-0000-0100-000070010000}"/>
            </a:ext>
          </a:extLst>
        </xdr:cNvPr>
        <xdr:cNvSpPr txBox="1"/>
      </xdr:nvSpPr>
      <xdr:spPr>
        <a:xfrm>
          <a:off x="1150325" y="189093233"/>
          <a:ext cx="6879981" cy="322385"/>
        </a:xfrm>
        <a:prstGeom prst="rect">
          <a:avLst/>
        </a:prstGeom>
        <a:solidFill>
          <a:schemeClr val="bg1"/>
        </a:solidFill>
        <a:ln w="9525" cmpd="sng">
          <a:solidFill>
            <a:schemeClr val="bg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200" b="0">
              <a:solidFill>
                <a:schemeClr val="bg2">
                  <a:lumMod val="25000"/>
                </a:schemeClr>
              </a:solidFill>
              <a:effectLst/>
              <a:latin typeface="Times New Roman" panose="02020603050405020304" pitchFamily="18" charset="0"/>
              <a:ea typeface="+mn-ea"/>
              <a:cs typeface="Times New Roman" panose="02020603050405020304" pitchFamily="18" charset="0"/>
            </a:rPr>
            <a:t>Gráfica porcentual,</a:t>
          </a:r>
          <a:r>
            <a:rPr lang="en-US" sz="1200" b="0" baseline="0">
              <a:solidFill>
                <a:schemeClr val="bg2">
                  <a:lumMod val="25000"/>
                </a:schemeClr>
              </a:solidFill>
              <a:effectLst/>
              <a:latin typeface="Times New Roman" panose="02020603050405020304" pitchFamily="18" charset="0"/>
              <a:ea typeface="+mn-ea"/>
              <a:cs typeface="Times New Roman" panose="02020603050405020304" pitchFamily="18" charset="0"/>
            </a:rPr>
            <a:t> con</a:t>
          </a:r>
          <a:r>
            <a:rPr lang="en-US" sz="1200" b="0">
              <a:solidFill>
                <a:schemeClr val="bg2">
                  <a:lumMod val="25000"/>
                </a:schemeClr>
              </a:solidFill>
              <a:effectLst/>
              <a:latin typeface="Times New Roman" panose="02020603050405020304" pitchFamily="18" charset="0"/>
              <a:ea typeface="+mn-ea"/>
              <a:cs typeface="Times New Roman" panose="02020603050405020304" pitchFamily="18" charset="0"/>
            </a:rPr>
            <a:t> los tipos de interacción generados en los 80 tuits</a:t>
          </a:r>
          <a:endParaRPr lang="es-CO" sz="1200" b="0">
            <a:solidFill>
              <a:schemeClr val="bg2">
                <a:lumMod val="25000"/>
              </a:schemeClr>
            </a:solidFill>
            <a:effectLst/>
            <a:latin typeface="Times New Roman" panose="02020603050405020304" pitchFamily="18" charset="0"/>
            <a:ea typeface="+mn-ea"/>
            <a:cs typeface="Times New Roman" panose="02020603050405020304" pitchFamily="18" charset="0"/>
          </a:endParaRPr>
        </a:p>
        <a:p>
          <a:pPr algn="ctr"/>
          <a:endParaRPr lang="es-CO" sz="1100">
            <a:solidFill>
              <a:schemeClr val="bg2">
                <a:lumMod val="25000"/>
              </a:schemeClr>
            </a:solidFill>
          </a:endParaRPr>
        </a:p>
      </xdr:txBody>
    </xdr:sp>
    <xdr:clientData/>
  </xdr:twoCellAnchor>
  <xdr:twoCellAnchor>
    <xdr:from>
      <xdr:col>2</xdr:col>
      <xdr:colOff>146538</xdr:colOff>
      <xdr:row>128</xdr:row>
      <xdr:rowOff>80596</xdr:rowOff>
    </xdr:from>
    <xdr:to>
      <xdr:col>2</xdr:col>
      <xdr:colOff>1230923</xdr:colOff>
      <xdr:row>128</xdr:row>
      <xdr:rowOff>80596</xdr:rowOff>
    </xdr:to>
    <xdr:cxnSp macro="">
      <xdr:nvCxnSpPr>
        <xdr:cNvPr id="370" name="Conector recto 369">
          <a:extLst>
            <a:ext uri="{FF2B5EF4-FFF2-40B4-BE49-F238E27FC236}">
              <a16:creationId xmlns:a16="http://schemas.microsoft.com/office/drawing/2014/main" id="{00000000-0008-0000-0100-000072010000}"/>
            </a:ext>
          </a:extLst>
        </xdr:cNvPr>
        <xdr:cNvCxnSpPr/>
      </xdr:nvCxnSpPr>
      <xdr:spPr>
        <a:xfrm>
          <a:off x="2432538" y="190551288"/>
          <a:ext cx="1084385" cy="0"/>
        </a:xfrm>
        <a:prstGeom prst="line">
          <a:avLst/>
        </a:prstGeom>
        <a:ln w="12700" cmpd="tri">
          <a:solidFill>
            <a:schemeClr val="bg2">
              <a:lumMod val="25000"/>
            </a:schemeClr>
          </a:solidFill>
          <a:headEnd type="ova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445475</xdr:colOff>
      <xdr:row>128</xdr:row>
      <xdr:rowOff>79129</xdr:rowOff>
    </xdr:from>
    <xdr:to>
      <xdr:col>4</xdr:col>
      <xdr:colOff>1529860</xdr:colOff>
      <xdr:row>128</xdr:row>
      <xdr:rowOff>79129</xdr:rowOff>
    </xdr:to>
    <xdr:cxnSp macro="">
      <xdr:nvCxnSpPr>
        <xdr:cNvPr id="376" name="Conector recto 375">
          <a:extLst>
            <a:ext uri="{FF2B5EF4-FFF2-40B4-BE49-F238E27FC236}">
              <a16:creationId xmlns:a16="http://schemas.microsoft.com/office/drawing/2014/main" id="{00000000-0008-0000-0100-000078010000}"/>
            </a:ext>
          </a:extLst>
        </xdr:cNvPr>
        <xdr:cNvCxnSpPr/>
      </xdr:nvCxnSpPr>
      <xdr:spPr>
        <a:xfrm>
          <a:off x="5662244" y="190549821"/>
          <a:ext cx="1084385" cy="0"/>
        </a:xfrm>
        <a:prstGeom prst="line">
          <a:avLst/>
        </a:prstGeom>
        <a:ln w="12700" cmpd="tri">
          <a:solidFill>
            <a:schemeClr val="bg2">
              <a:lumMod val="25000"/>
            </a:schemeClr>
          </a:solidFill>
          <a:headEnd type="none"/>
          <a:tailEnd type="ova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1113692</xdr:colOff>
      <xdr:row>132</xdr:row>
      <xdr:rowOff>87923</xdr:rowOff>
    </xdr:from>
    <xdr:to>
      <xdr:col>4</xdr:col>
      <xdr:colOff>842596</xdr:colOff>
      <xdr:row>133</xdr:row>
      <xdr:rowOff>87924</xdr:rowOff>
    </xdr:to>
    <xdr:cxnSp macro="">
      <xdr:nvCxnSpPr>
        <xdr:cNvPr id="378" name="Conector: angular 377">
          <a:extLst>
            <a:ext uri="{FF2B5EF4-FFF2-40B4-BE49-F238E27FC236}">
              <a16:creationId xmlns:a16="http://schemas.microsoft.com/office/drawing/2014/main" id="{00000000-0008-0000-0100-00007A010000}"/>
            </a:ext>
          </a:extLst>
        </xdr:cNvPr>
        <xdr:cNvCxnSpPr/>
      </xdr:nvCxnSpPr>
      <xdr:spPr>
        <a:xfrm flipV="1">
          <a:off x="4879730" y="191349923"/>
          <a:ext cx="1179635" cy="197828"/>
        </a:xfrm>
        <a:prstGeom prst="bentConnector3">
          <a:avLst>
            <a:gd name="adj1" fmla="val 50000"/>
          </a:avLst>
        </a:prstGeom>
        <a:ln w="12700">
          <a:solidFill>
            <a:schemeClr val="bg2">
              <a:lumMod val="25000"/>
            </a:schemeClr>
          </a:solidFill>
          <a:tailEnd type="ova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4.xml><?xml version="1.0" encoding="utf-8"?>
<c:userShapes xmlns:c="http://schemas.openxmlformats.org/drawingml/2006/chart">
  <cdr:relSizeAnchor xmlns:cdr="http://schemas.openxmlformats.org/drawingml/2006/chartDrawing">
    <cdr:from>
      <cdr:x>0.46247</cdr:x>
      <cdr:y>0.58701</cdr:y>
    </cdr:from>
    <cdr:to>
      <cdr:x>0.592</cdr:x>
      <cdr:y>0.82277</cdr:y>
    </cdr:to>
    <cdr:cxnSp macro="">
      <cdr:nvCxnSpPr>
        <cdr:cNvPr id="4" name="Conector: angular 3">
          <a:extLst xmlns:a="http://schemas.openxmlformats.org/drawingml/2006/main">
            <a:ext uri="{FF2B5EF4-FFF2-40B4-BE49-F238E27FC236}">
              <a16:creationId xmlns:a16="http://schemas.microsoft.com/office/drawing/2014/main" id="{C9B960D5-7DAE-4BD5-8D43-3257372DA240}"/>
            </a:ext>
          </a:extLst>
        </cdr:cNvPr>
        <cdr:cNvCxnSpPr/>
      </cdr:nvCxnSpPr>
      <cdr:spPr>
        <a:xfrm xmlns:a="http://schemas.openxmlformats.org/drawingml/2006/main" rot="16200000" flipH="1">
          <a:off x="2565322" y="3201809"/>
          <a:ext cx="1200966" cy="777796"/>
        </a:xfrm>
        <a:prstGeom xmlns:a="http://schemas.openxmlformats.org/drawingml/2006/main" prst="bentConnector3">
          <a:avLst>
            <a:gd name="adj1" fmla="val 50000"/>
          </a:avLst>
        </a:prstGeom>
        <a:ln xmlns:a="http://schemas.openxmlformats.org/drawingml/2006/main" w="9525" cmpd="tri">
          <a:solidFill>
            <a:schemeClr val="bg2">
              <a:lumMod val="25000"/>
            </a:schemeClr>
          </a:solidFill>
          <a:headEnd type="none"/>
          <a:tailEnd type="ova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5.xml><?xml version="1.0" encoding="utf-8"?>
<xdr:wsDr xmlns:xdr="http://schemas.openxmlformats.org/drawingml/2006/spreadsheetDrawing" xmlns:a="http://schemas.openxmlformats.org/drawingml/2006/main">
  <xdr:twoCellAnchor>
    <xdr:from>
      <xdr:col>3</xdr:col>
      <xdr:colOff>16933</xdr:colOff>
      <xdr:row>25</xdr:row>
      <xdr:rowOff>21894</xdr:rowOff>
    </xdr:from>
    <xdr:to>
      <xdr:col>3</xdr:col>
      <xdr:colOff>2483663</xdr:colOff>
      <xdr:row>26</xdr:row>
      <xdr:rowOff>914400</xdr:rowOff>
    </xdr:to>
    <xdr:pic>
      <xdr:nvPicPr>
        <xdr:cNvPr id="5" name="Imagen 4">
          <a:extLst>
            <a:ext uri="{FF2B5EF4-FFF2-40B4-BE49-F238E27FC236}">
              <a16:creationId xmlns:a16="http://schemas.microsoft.com/office/drawing/2014/main" id="{00000000-0008-0000-0200-000005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58079" b="20264"/>
        <a:stretch/>
      </xdr:blipFill>
      <xdr:spPr>
        <a:xfrm>
          <a:off x="6932083" y="35302494"/>
          <a:ext cx="2466730" cy="2206956"/>
        </a:xfrm>
        <a:prstGeom prst="rect">
          <a:avLst/>
        </a:prstGeom>
      </xdr:spPr>
    </xdr:pic>
    <xdr:clientData/>
  </xdr:twoCellAnchor>
  <xdr:twoCellAnchor>
    <xdr:from>
      <xdr:col>3</xdr:col>
      <xdr:colOff>29634</xdr:colOff>
      <xdr:row>28</xdr:row>
      <xdr:rowOff>50800</xdr:rowOff>
    </xdr:from>
    <xdr:to>
      <xdr:col>3</xdr:col>
      <xdr:colOff>2546249</xdr:colOff>
      <xdr:row>28</xdr:row>
      <xdr:rowOff>1779738</xdr:rowOff>
    </xdr:to>
    <xdr:pic>
      <xdr:nvPicPr>
        <xdr:cNvPr id="7" name="Imagen 6">
          <a:extLst>
            <a:ext uri="{FF2B5EF4-FFF2-40B4-BE49-F238E27FC236}">
              <a16:creationId xmlns:a16="http://schemas.microsoft.com/office/drawing/2014/main" id="{00000000-0008-0000-0200-000007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2241" b="59792"/>
        <a:stretch/>
      </xdr:blipFill>
      <xdr:spPr>
        <a:xfrm>
          <a:off x="5416551" y="11978217"/>
          <a:ext cx="2516615" cy="1728938"/>
        </a:xfrm>
        <a:prstGeom prst="rect">
          <a:avLst/>
        </a:prstGeom>
      </xdr:spPr>
    </xdr:pic>
    <xdr:clientData/>
  </xdr:twoCellAnchor>
  <xdr:twoCellAnchor>
    <xdr:from>
      <xdr:col>3</xdr:col>
      <xdr:colOff>36830</xdr:colOff>
      <xdr:row>23</xdr:row>
      <xdr:rowOff>40641</xdr:rowOff>
    </xdr:from>
    <xdr:to>
      <xdr:col>3</xdr:col>
      <xdr:colOff>2543437</xdr:colOff>
      <xdr:row>23</xdr:row>
      <xdr:rowOff>2190751</xdr:rowOff>
    </xdr:to>
    <xdr:pic>
      <xdr:nvPicPr>
        <xdr:cNvPr id="8" name="Imagen 7">
          <a:extLst>
            <a:ext uri="{FF2B5EF4-FFF2-40B4-BE49-F238E27FC236}">
              <a16:creationId xmlns:a16="http://schemas.microsoft.com/office/drawing/2014/main" id="{00000000-0008-0000-0200-000008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468"/>
        <a:stretch/>
      </xdr:blipFill>
      <xdr:spPr>
        <a:xfrm>
          <a:off x="5427980" y="18985866"/>
          <a:ext cx="2506607" cy="2150110"/>
        </a:xfrm>
        <a:prstGeom prst="rect">
          <a:avLst/>
        </a:prstGeom>
      </xdr:spPr>
    </xdr:pic>
    <xdr:clientData/>
  </xdr:twoCellAnchor>
  <xdr:twoCellAnchor>
    <xdr:from>
      <xdr:col>3</xdr:col>
      <xdr:colOff>28786</xdr:colOff>
      <xdr:row>37</xdr:row>
      <xdr:rowOff>19897</xdr:rowOff>
    </xdr:from>
    <xdr:to>
      <xdr:col>3</xdr:col>
      <xdr:colOff>2539903</xdr:colOff>
      <xdr:row>37</xdr:row>
      <xdr:rowOff>1795780</xdr:rowOff>
    </xdr:to>
    <xdr:pic>
      <xdr:nvPicPr>
        <xdr:cNvPr id="11" name="Imagen 10">
          <a:extLst>
            <a:ext uri="{FF2B5EF4-FFF2-40B4-BE49-F238E27FC236}">
              <a16:creationId xmlns:a16="http://schemas.microsoft.com/office/drawing/2014/main" id="{00000000-0008-0000-0200-00000B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75308" b="11652"/>
        <a:stretch/>
      </xdr:blipFill>
      <xdr:spPr bwMode="auto">
        <a:xfrm>
          <a:off x="5415703" y="15968980"/>
          <a:ext cx="2511117" cy="1775883"/>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21166</xdr:colOff>
      <xdr:row>39</xdr:row>
      <xdr:rowOff>21166</xdr:rowOff>
    </xdr:from>
    <xdr:to>
      <xdr:col>3</xdr:col>
      <xdr:colOff>2533226</xdr:colOff>
      <xdr:row>39</xdr:row>
      <xdr:rowOff>1764862</xdr:rowOff>
    </xdr:to>
    <xdr:pic>
      <xdr:nvPicPr>
        <xdr:cNvPr id="469" name="Imagen 468">
          <a:extLst>
            <a:ext uri="{FF2B5EF4-FFF2-40B4-BE49-F238E27FC236}">
              <a16:creationId xmlns:a16="http://schemas.microsoft.com/office/drawing/2014/main" id="{00000000-0008-0000-0200-0000D501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23" b="86858"/>
        <a:stretch/>
      </xdr:blipFill>
      <xdr:spPr bwMode="auto">
        <a:xfrm>
          <a:off x="5408083" y="18859499"/>
          <a:ext cx="2512060" cy="1743696"/>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21166</xdr:colOff>
      <xdr:row>35</xdr:row>
      <xdr:rowOff>21166</xdr:rowOff>
    </xdr:from>
    <xdr:to>
      <xdr:col>3</xdr:col>
      <xdr:colOff>2526094</xdr:colOff>
      <xdr:row>35</xdr:row>
      <xdr:rowOff>1722981</xdr:rowOff>
    </xdr:to>
    <xdr:pic>
      <xdr:nvPicPr>
        <xdr:cNvPr id="472" name="Imagen 471">
          <a:extLst>
            <a:ext uri="{FF2B5EF4-FFF2-40B4-BE49-F238E27FC236}">
              <a16:creationId xmlns:a16="http://schemas.microsoft.com/office/drawing/2014/main" id="{00000000-0008-0000-0200-0000D8010000}"/>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48127" b="39961"/>
        <a:stretch/>
      </xdr:blipFill>
      <xdr:spPr bwMode="auto">
        <a:xfrm>
          <a:off x="5408083" y="24235833"/>
          <a:ext cx="2504928" cy="1701815"/>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38100</xdr:colOff>
      <xdr:row>32</xdr:row>
      <xdr:rowOff>21166</xdr:rowOff>
    </xdr:from>
    <xdr:to>
      <xdr:col>3</xdr:col>
      <xdr:colOff>2548180</xdr:colOff>
      <xdr:row>32</xdr:row>
      <xdr:rowOff>1693333</xdr:rowOff>
    </xdr:to>
    <xdr:pic>
      <xdr:nvPicPr>
        <xdr:cNvPr id="478" name="Imagen 477">
          <a:extLst>
            <a:ext uri="{FF2B5EF4-FFF2-40B4-BE49-F238E27FC236}">
              <a16:creationId xmlns:a16="http://schemas.microsoft.com/office/drawing/2014/main" id="{00000000-0008-0000-0200-0000DE01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54594" b="30681"/>
        <a:stretch/>
      </xdr:blipFill>
      <xdr:spPr bwMode="auto">
        <a:xfrm>
          <a:off x="5422900" y="31174266"/>
          <a:ext cx="2510080" cy="1672167"/>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21166</xdr:colOff>
      <xdr:row>19</xdr:row>
      <xdr:rowOff>21166</xdr:rowOff>
    </xdr:from>
    <xdr:to>
      <xdr:col>3</xdr:col>
      <xdr:colOff>2534847</xdr:colOff>
      <xdr:row>19</xdr:row>
      <xdr:rowOff>1936750</xdr:rowOff>
    </xdr:to>
    <xdr:pic>
      <xdr:nvPicPr>
        <xdr:cNvPr id="37" name="Imagen 36">
          <a:extLst>
            <a:ext uri="{FF2B5EF4-FFF2-40B4-BE49-F238E27FC236}">
              <a16:creationId xmlns:a16="http://schemas.microsoft.com/office/drawing/2014/main" id="{00000000-0008-0000-0200-000025000000}"/>
            </a:ext>
          </a:extLst>
        </xdr:cNvPr>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61895"/>
        <a:stretch/>
      </xdr:blipFill>
      <xdr:spPr>
        <a:xfrm>
          <a:off x="5412316" y="97671466"/>
          <a:ext cx="2513681" cy="1915584"/>
        </a:xfrm>
        <a:prstGeom prst="rect">
          <a:avLst/>
        </a:prstGeom>
      </xdr:spPr>
    </xdr:pic>
    <xdr:clientData/>
  </xdr:twoCellAnchor>
  <xdr:twoCellAnchor>
    <xdr:from>
      <xdr:col>3</xdr:col>
      <xdr:colOff>21166</xdr:colOff>
      <xdr:row>21</xdr:row>
      <xdr:rowOff>21166</xdr:rowOff>
    </xdr:from>
    <xdr:to>
      <xdr:col>3</xdr:col>
      <xdr:colOff>2533453</xdr:colOff>
      <xdr:row>21</xdr:row>
      <xdr:rowOff>465233</xdr:rowOff>
    </xdr:to>
    <xdr:pic>
      <xdr:nvPicPr>
        <xdr:cNvPr id="40" name="Imagen 39">
          <a:extLst>
            <a:ext uri="{FF2B5EF4-FFF2-40B4-BE49-F238E27FC236}">
              <a16:creationId xmlns:a16="http://schemas.microsoft.com/office/drawing/2014/main" id="{00000000-0008-0000-0200-000028000000}"/>
            </a:ext>
          </a:extLst>
        </xdr:cNvPr>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487" b="91832"/>
        <a:stretch/>
      </xdr:blipFill>
      <xdr:spPr>
        <a:xfrm>
          <a:off x="5405966" y="121293466"/>
          <a:ext cx="2512287" cy="444067"/>
        </a:xfrm>
        <a:prstGeom prst="rect">
          <a:avLst/>
        </a:prstGeom>
      </xdr:spPr>
    </xdr:pic>
    <xdr:clientData/>
  </xdr:twoCellAnchor>
  <xdr:twoCellAnchor>
    <xdr:from>
      <xdr:col>3</xdr:col>
      <xdr:colOff>21166</xdr:colOff>
      <xdr:row>14</xdr:row>
      <xdr:rowOff>21166</xdr:rowOff>
    </xdr:from>
    <xdr:to>
      <xdr:col>3</xdr:col>
      <xdr:colOff>2524415</xdr:colOff>
      <xdr:row>14</xdr:row>
      <xdr:rowOff>2286000</xdr:rowOff>
    </xdr:to>
    <xdr:pic>
      <xdr:nvPicPr>
        <xdr:cNvPr id="43" name="Imagen 42">
          <a:extLst>
            <a:ext uri="{FF2B5EF4-FFF2-40B4-BE49-F238E27FC236}">
              <a16:creationId xmlns:a16="http://schemas.microsoft.com/office/drawing/2014/main" id="{00000000-0008-0000-0200-00002B000000}"/>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98" b="75669"/>
        <a:stretch/>
      </xdr:blipFill>
      <xdr:spPr bwMode="auto">
        <a:xfrm>
          <a:off x="5416126" y="3206326"/>
          <a:ext cx="2503249" cy="2264834"/>
        </a:xfrm>
        <a:prstGeom prst="rect">
          <a:avLst/>
        </a:prstGeom>
        <a:ln>
          <a:noFill/>
        </a:ln>
        <a:extLst>
          <a:ext uri="{53640926-AAD7-44d8-BBD7-CCE9431645EC}">
            <a14:shadowObscured xmlns:a14="http://schemas.microsoft.com/office/drawing/2010/main" xmlns=""/>
          </a:ext>
        </a:extLst>
      </xdr:spPr>
    </xdr:pic>
    <xdr:clientData/>
  </xdr:twoCellAnchor>
  <xdr:twoCellAnchor>
    <xdr:from>
      <xdr:col>3</xdr:col>
      <xdr:colOff>21166</xdr:colOff>
      <xdr:row>41</xdr:row>
      <xdr:rowOff>21166</xdr:rowOff>
    </xdr:from>
    <xdr:to>
      <xdr:col>3</xdr:col>
      <xdr:colOff>2536776</xdr:colOff>
      <xdr:row>42</xdr:row>
      <xdr:rowOff>0</xdr:rowOff>
    </xdr:to>
    <xdr:pic>
      <xdr:nvPicPr>
        <xdr:cNvPr id="46" name="Imagen 45">
          <a:extLst>
            <a:ext uri="{FF2B5EF4-FFF2-40B4-BE49-F238E27FC236}">
              <a16:creationId xmlns:a16="http://schemas.microsoft.com/office/drawing/2014/main" id="{00000000-0008-0000-0200-00002E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422" b="48433"/>
        <a:stretch/>
      </xdr:blipFill>
      <xdr:spPr>
        <a:xfrm>
          <a:off x="5408083" y="55340249"/>
          <a:ext cx="2515610" cy="2233084"/>
        </a:xfrm>
        <a:prstGeom prst="rect">
          <a:avLst/>
        </a:prstGeom>
      </xdr:spPr>
    </xdr:pic>
    <xdr:clientData/>
  </xdr:twoCellAnchor>
  <xdr:twoCellAnchor>
    <xdr:from>
      <xdr:col>3</xdr:col>
      <xdr:colOff>21166</xdr:colOff>
      <xdr:row>44</xdr:row>
      <xdr:rowOff>21167</xdr:rowOff>
    </xdr:from>
    <xdr:to>
      <xdr:col>3</xdr:col>
      <xdr:colOff>2535627</xdr:colOff>
      <xdr:row>44</xdr:row>
      <xdr:rowOff>2032001</xdr:rowOff>
    </xdr:to>
    <xdr:pic>
      <xdr:nvPicPr>
        <xdr:cNvPr id="48" name="Imagen 47">
          <a:extLst>
            <a:ext uri="{FF2B5EF4-FFF2-40B4-BE49-F238E27FC236}">
              <a16:creationId xmlns:a16="http://schemas.microsoft.com/office/drawing/2014/main" id="{00000000-0008-0000-0200-000030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26240" b="38120"/>
        <a:stretch/>
      </xdr:blipFill>
      <xdr:spPr>
        <a:xfrm>
          <a:off x="5408083" y="59436000"/>
          <a:ext cx="2514461" cy="2010834"/>
        </a:xfrm>
        <a:prstGeom prst="rect">
          <a:avLst/>
        </a:prstGeom>
      </xdr:spPr>
    </xdr:pic>
    <xdr:clientData/>
  </xdr:twoCellAnchor>
  <xdr:twoCellAnchor>
    <xdr:from>
      <xdr:col>3</xdr:col>
      <xdr:colOff>21166</xdr:colOff>
      <xdr:row>46</xdr:row>
      <xdr:rowOff>21166</xdr:rowOff>
    </xdr:from>
    <xdr:to>
      <xdr:col>3</xdr:col>
      <xdr:colOff>2534387</xdr:colOff>
      <xdr:row>46</xdr:row>
      <xdr:rowOff>899583</xdr:rowOff>
    </xdr:to>
    <xdr:pic>
      <xdr:nvPicPr>
        <xdr:cNvPr id="49" name="Imagen 48">
          <a:extLst>
            <a:ext uri="{FF2B5EF4-FFF2-40B4-BE49-F238E27FC236}">
              <a16:creationId xmlns:a16="http://schemas.microsoft.com/office/drawing/2014/main" id="{00000000-0008-0000-0200-000031000000}"/>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842" b="72853"/>
        <a:stretch/>
      </xdr:blipFill>
      <xdr:spPr>
        <a:xfrm>
          <a:off x="5408083" y="61489166"/>
          <a:ext cx="2513221" cy="878417"/>
        </a:xfrm>
        <a:prstGeom prst="rect">
          <a:avLst/>
        </a:prstGeom>
      </xdr:spPr>
    </xdr:pic>
    <xdr:clientData/>
  </xdr:twoCellAnchor>
  <xdr:twoCellAnchor>
    <xdr:from>
      <xdr:col>17</xdr:col>
      <xdr:colOff>31206</xdr:colOff>
      <xdr:row>25</xdr:row>
      <xdr:rowOff>1263831</xdr:rowOff>
    </xdr:from>
    <xdr:to>
      <xdr:col>17</xdr:col>
      <xdr:colOff>3648075</xdr:colOff>
      <xdr:row>27</xdr:row>
      <xdr:rowOff>1409700</xdr:rowOff>
    </xdr:to>
    <xdr:pic>
      <xdr:nvPicPr>
        <xdr:cNvPr id="50" name="Imagen 49">
          <a:extLst>
            <a:ext uri="{FF2B5EF4-FFF2-40B4-BE49-F238E27FC236}">
              <a16:creationId xmlns:a16="http://schemas.microsoft.com/office/drawing/2014/main" id="{00000000-0008-0000-0200-000032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1813" t="61793" r="6802" b="22566"/>
        <a:stretch/>
      </xdr:blipFill>
      <xdr:spPr>
        <a:xfrm>
          <a:off x="38645556" y="36544431"/>
          <a:ext cx="3616869" cy="2774769"/>
        </a:xfrm>
        <a:prstGeom prst="rect">
          <a:avLst/>
        </a:prstGeom>
      </xdr:spPr>
    </xdr:pic>
    <xdr:clientData/>
  </xdr:twoCellAnchor>
  <xdr:twoCellAnchor>
    <xdr:from>
      <xdr:col>3</xdr:col>
      <xdr:colOff>15551</xdr:colOff>
      <xdr:row>17</xdr:row>
      <xdr:rowOff>31102</xdr:rowOff>
    </xdr:from>
    <xdr:to>
      <xdr:col>4</xdr:col>
      <xdr:colOff>0</xdr:colOff>
      <xdr:row>17</xdr:row>
      <xdr:rowOff>2845837</xdr:rowOff>
    </xdr:to>
    <xdr:pic>
      <xdr:nvPicPr>
        <xdr:cNvPr id="52" name="Imagen 51">
          <a:extLst>
            <a:ext uri="{FF2B5EF4-FFF2-40B4-BE49-F238E27FC236}">
              <a16:creationId xmlns:a16="http://schemas.microsoft.com/office/drawing/2014/main" id="{00000000-0008-0000-0200-000034000000}"/>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72957"/>
        <a:stretch/>
      </xdr:blipFill>
      <xdr:spPr>
        <a:xfrm>
          <a:off x="5396204" y="54241959"/>
          <a:ext cx="2550367" cy="2814735"/>
        </a:xfrm>
        <a:prstGeom prst="rect">
          <a:avLst/>
        </a:prstGeom>
      </xdr:spPr>
    </xdr:pic>
    <xdr:clientData/>
  </xdr:twoCellAnchor>
  <xdr:twoCellAnchor>
    <xdr:from>
      <xdr:col>8</xdr:col>
      <xdr:colOff>104503</xdr:colOff>
      <xdr:row>29</xdr:row>
      <xdr:rowOff>2178</xdr:rowOff>
    </xdr:from>
    <xdr:to>
      <xdr:col>8</xdr:col>
      <xdr:colOff>4328161</xdr:colOff>
      <xdr:row>29</xdr:row>
      <xdr:rowOff>308309</xdr:rowOff>
    </xdr:to>
    <xdr:pic>
      <xdr:nvPicPr>
        <xdr:cNvPr id="53" name="Imagen 52">
          <a:extLst>
            <a:ext uri="{FF2B5EF4-FFF2-40B4-BE49-F238E27FC236}">
              <a16:creationId xmlns:a16="http://schemas.microsoft.com/office/drawing/2014/main" id="{00000000-0008-0000-0200-000035000000}"/>
            </a:ext>
          </a:extLst>
        </xdr:cNvPr>
        <xdr:cNvPicPr>
          <a:picLocks noChangeAspect="1"/>
        </xdr:cNvPicPr>
      </xdr:nvPicPr>
      <xdr:blipFill rotWithShape="1">
        <a:blip xmlns:r="http://schemas.openxmlformats.org/officeDocument/2006/relationships" r:embed="rId13"/>
        <a:srcRect l="26683" t="70900" r="45332" b="23312"/>
        <a:stretch/>
      </xdr:blipFill>
      <xdr:spPr>
        <a:xfrm>
          <a:off x="12448903" y="5000898"/>
          <a:ext cx="4223658" cy="306131"/>
        </a:xfrm>
        <a:prstGeom prst="rect">
          <a:avLst/>
        </a:prstGeom>
      </xdr:spPr>
    </xdr:pic>
    <xdr:clientData/>
  </xdr:twoCellAnchor>
  <xdr:twoCellAnchor>
    <xdr:from>
      <xdr:col>8</xdr:col>
      <xdr:colOff>44887</xdr:colOff>
      <xdr:row>23</xdr:row>
      <xdr:rowOff>20574</xdr:rowOff>
    </xdr:from>
    <xdr:to>
      <xdr:col>8</xdr:col>
      <xdr:colOff>4086535</xdr:colOff>
      <xdr:row>23</xdr:row>
      <xdr:rowOff>825246</xdr:rowOff>
    </xdr:to>
    <xdr:pic>
      <xdr:nvPicPr>
        <xdr:cNvPr id="54" name="Imagen 53">
          <a:extLst>
            <a:ext uri="{FF2B5EF4-FFF2-40B4-BE49-F238E27FC236}">
              <a16:creationId xmlns:a16="http://schemas.microsoft.com/office/drawing/2014/main" id="{00000000-0008-0000-0200-000036000000}"/>
            </a:ext>
          </a:extLst>
        </xdr:cNvPr>
        <xdr:cNvPicPr>
          <a:picLocks noChangeAspect="1"/>
        </xdr:cNvPicPr>
      </xdr:nvPicPr>
      <xdr:blipFill rotWithShape="1">
        <a:blip xmlns:r="http://schemas.openxmlformats.org/officeDocument/2006/relationships" r:embed="rId14"/>
        <a:srcRect l="20012" t="49196" r="44031" b="38071"/>
        <a:stretch/>
      </xdr:blipFill>
      <xdr:spPr>
        <a:xfrm>
          <a:off x="12389287" y="9297924"/>
          <a:ext cx="4041648" cy="804672"/>
        </a:xfrm>
        <a:prstGeom prst="rect">
          <a:avLst/>
        </a:prstGeom>
      </xdr:spPr>
    </xdr:pic>
    <xdr:clientData/>
  </xdr:twoCellAnchor>
  <xdr:twoCellAnchor>
    <xdr:from>
      <xdr:col>8</xdr:col>
      <xdr:colOff>30480</xdr:colOff>
      <xdr:row>32</xdr:row>
      <xdr:rowOff>1249680</xdr:rowOff>
    </xdr:from>
    <xdr:to>
      <xdr:col>9</xdr:col>
      <xdr:colOff>6839</xdr:colOff>
      <xdr:row>33</xdr:row>
      <xdr:rowOff>489858</xdr:rowOff>
    </xdr:to>
    <xdr:pic>
      <xdr:nvPicPr>
        <xdr:cNvPr id="59" name="Imagen 58">
          <a:extLst>
            <a:ext uri="{FF2B5EF4-FFF2-40B4-BE49-F238E27FC236}">
              <a16:creationId xmlns:a16="http://schemas.microsoft.com/office/drawing/2014/main" id="{00000000-0008-0000-0200-00003B000000}"/>
            </a:ext>
          </a:extLst>
        </xdr:cNvPr>
        <xdr:cNvPicPr>
          <a:picLocks noChangeAspect="1"/>
        </xdr:cNvPicPr>
      </xdr:nvPicPr>
      <xdr:blipFill>
        <a:blip xmlns:r="http://schemas.openxmlformats.org/officeDocument/2006/relationships" r:embed="rId15"/>
        <a:stretch>
          <a:fillRect/>
        </a:stretch>
      </xdr:blipFill>
      <xdr:spPr>
        <a:xfrm>
          <a:off x="14277159" y="53092894"/>
          <a:ext cx="4249001" cy="968285"/>
        </a:xfrm>
        <a:prstGeom prst="rect">
          <a:avLst/>
        </a:prstGeom>
      </xdr:spPr>
    </xdr:pic>
    <xdr:clientData/>
  </xdr:twoCellAnchor>
  <xdr:twoCellAnchor>
    <xdr:from>
      <xdr:col>8</xdr:col>
      <xdr:colOff>91440</xdr:colOff>
      <xdr:row>19</xdr:row>
      <xdr:rowOff>716280</xdr:rowOff>
    </xdr:from>
    <xdr:to>
      <xdr:col>8</xdr:col>
      <xdr:colOff>4340546</xdr:colOff>
      <xdr:row>19</xdr:row>
      <xdr:rowOff>1549400</xdr:rowOff>
    </xdr:to>
    <xdr:pic>
      <xdr:nvPicPr>
        <xdr:cNvPr id="61" name="Imagen 60">
          <a:extLst>
            <a:ext uri="{FF2B5EF4-FFF2-40B4-BE49-F238E27FC236}">
              <a16:creationId xmlns:a16="http://schemas.microsoft.com/office/drawing/2014/main" id="{00000000-0008-0000-0200-00003D000000}"/>
            </a:ext>
          </a:extLst>
        </xdr:cNvPr>
        <xdr:cNvPicPr>
          <a:picLocks noChangeAspect="1"/>
        </xdr:cNvPicPr>
      </xdr:nvPicPr>
      <xdr:blipFill rotWithShape="1">
        <a:blip xmlns:r="http://schemas.openxmlformats.org/officeDocument/2006/relationships" r:embed="rId16"/>
        <a:srcRect t="45353" b="16853"/>
        <a:stretch/>
      </xdr:blipFill>
      <xdr:spPr>
        <a:xfrm>
          <a:off x="12435840" y="49789080"/>
          <a:ext cx="4249106" cy="833120"/>
        </a:xfrm>
        <a:prstGeom prst="rect">
          <a:avLst/>
        </a:prstGeom>
      </xdr:spPr>
    </xdr:pic>
    <xdr:clientData/>
  </xdr:twoCellAnchor>
  <xdr:twoCellAnchor>
    <xdr:from>
      <xdr:col>8</xdr:col>
      <xdr:colOff>215600</xdr:colOff>
      <xdr:row>14</xdr:row>
      <xdr:rowOff>57587</xdr:rowOff>
    </xdr:from>
    <xdr:to>
      <xdr:col>8</xdr:col>
      <xdr:colOff>4285485</xdr:colOff>
      <xdr:row>14</xdr:row>
      <xdr:rowOff>936173</xdr:rowOff>
    </xdr:to>
    <xdr:pic>
      <xdr:nvPicPr>
        <xdr:cNvPr id="65" name="Imagen 64">
          <a:extLst>
            <a:ext uri="{FF2B5EF4-FFF2-40B4-BE49-F238E27FC236}">
              <a16:creationId xmlns:a16="http://schemas.microsoft.com/office/drawing/2014/main" id="{00000000-0008-0000-0200-000041000000}"/>
            </a:ext>
          </a:extLst>
        </xdr:cNvPr>
        <xdr:cNvPicPr>
          <a:picLocks noChangeAspect="1"/>
        </xdr:cNvPicPr>
      </xdr:nvPicPr>
      <xdr:blipFill rotWithShape="1">
        <a:blip xmlns:r="http://schemas.openxmlformats.org/officeDocument/2006/relationships" r:embed="rId17"/>
        <a:srcRect t="7057" b="73988"/>
        <a:stretch/>
      </xdr:blipFill>
      <xdr:spPr>
        <a:xfrm>
          <a:off x="12549114" y="3203558"/>
          <a:ext cx="4069885" cy="878586"/>
        </a:xfrm>
        <a:prstGeom prst="rect">
          <a:avLst/>
        </a:prstGeom>
      </xdr:spPr>
    </xdr:pic>
    <xdr:clientData/>
  </xdr:twoCellAnchor>
  <xdr:twoCellAnchor>
    <xdr:from>
      <xdr:col>8</xdr:col>
      <xdr:colOff>161131</xdr:colOff>
      <xdr:row>15</xdr:row>
      <xdr:rowOff>74133</xdr:rowOff>
    </xdr:from>
    <xdr:to>
      <xdr:col>8</xdr:col>
      <xdr:colOff>4231897</xdr:colOff>
      <xdr:row>15</xdr:row>
      <xdr:rowOff>2706081</xdr:rowOff>
    </xdr:to>
    <xdr:pic>
      <xdr:nvPicPr>
        <xdr:cNvPr id="66" name="Imagen 65">
          <a:extLst>
            <a:ext uri="{FF2B5EF4-FFF2-40B4-BE49-F238E27FC236}">
              <a16:creationId xmlns:a16="http://schemas.microsoft.com/office/drawing/2014/main" id="{00000000-0008-0000-0200-000042000000}"/>
            </a:ext>
          </a:extLst>
        </xdr:cNvPr>
        <xdr:cNvPicPr>
          <a:picLocks noChangeAspect="1"/>
        </xdr:cNvPicPr>
      </xdr:nvPicPr>
      <xdr:blipFill rotWithShape="1">
        <a:blip xmlns:r="http://schemas.openxmlformats.org/officeDocument/2006/relationships" r:embed="rId17"/>
        <a:srcRect l="-932" t="24196" r="932" b="19949"/>
        <a:stretch/>
      </xdr:blipFill>
      <xdr:spPr>
        <a:xfrm>
          <a:off x="12494645" y="5516990"/>
          <a:ext cx="4070766" cy="2631948"/>
        </a:xfrm>
        <a:prstGeom prst="rect">
          <a:avLst/>
        </a:prstGeom>
      </xdr:spPr>
    </xdr:pic>
    <xdr:clientData/>
  </xdr:twoCellAnchor>
  <xdr:twoCellAnchor>
    <xdr:from>
      <xdr:col>8</xdr:col>
      <xdr:colOff>198545</xdr:colOff>
      <xdr:row>16</xdr:row>
      <xdr:rowOff>65749</xdr:rowOff>
    </xdr:from>
    <xdr:to>
      <xdr:col>8</xdr:col>
      <xdr:colOff>4212548</xdr:colOff>
      <xdr:row>16</xdr:row>
      <xdr:rowOff>870421</xdr:rowOff>
    </xdr:to>
    <xdr:pic>
      <xdr:nvPicPr>
        <xdr:cNvPr id="67" name="Imagen 66">
          <a:extLst>
            <a:ext uri="{FF2B5EF4-FFF2-40B4-BE49-F238E27FC236}">
              <a16:creationId xmlns:a16="http://schemas.microsoft.com/office/drawing/2014/main" id="{00000000-0008-0000-0200-000043000000}"/>
            </a:ext>
          </a:extLst>
        </xdr:cNvPr>
        <xdr:cNvPicPr>
          <a:picLocks noChangeAspect="1"/>
        </xdr:cNvPicPr>
      </xdr:nvPicPr>
      <xdr:blipFill rotWithShape="1">
        <a:blip xmlns:r="http://schemas.openxmlformats.org/officeDocument/2006/relationships" r:embed="rId17"/>
        <a:srcRect l="-466" t="79446" r="466" b="3213"/>
        <a:stretch/>
      </xdr:blipFill>
      <xdr:spPr>
        <a:xfrm>
          <a:off x="12532059" y="8382435"/>
          <a:ext cx="4014003" cy="804672"/>
        </a:xfrm>
        <a:prstGeom prst="rect">
          <a:avLst/>
        </a:prstGeom>
      </xdr:spPr>
    </xdr:pic>
    <xdr:clientData/>
  </xdr:twoCellAnchor>
  <xdr:twoCellAnchor>
    <xdr:from>
      <xdr:col>8</xdr:col>
      <xdr:colOff>180110</xdr:colOff>
      <xdr:row>41</xdr:row>
      <xdr:rowOff>784098</xdr:rowOff>
    </xdr:from>
    <xdr:to>
      <xdr:col>8</xdr:col>
      <xdr:colOff>4264380</xdr:colOff>
      <xdr:row>41</xdr:row>
      <xdr:rowOff>1639062</xdr:rowOff>
    </xdr:to>
    <xdr:pic>
      <xdr:nvPicPr>
        <xdr:cNvPr id="68" name="Imagen 67">
          <a:extLst>
            <a:ext uri="{FF2B5EF4-FFF2-40B4-BE49-F238E27FC236}">
              <a16:creationId xmlns:a16="http://schemas.microsoft.com/office/drawing/2014/main" id="{00000000-0008-0000-0200-000044000000}"/>
            </a:ext>
          </a:extLst>
        </xdr:cNvPr>
        <xdr:cNvPicPr>
          <a:picLocks noChangeAspect="1"/>
        </xdr:cNvPicPr>
      </xdr:nvPicPr>
      <xdr:blipFill rotWithShape="1">
        <a:blip xmlns:r="http://schemas.openxmlformats.org/officeDocument/2006/relationships" r:embed="rId18"/>
        <a:srcRect b="61341"/>
        <a:stretch/>
      </xdr:blipFill>
      <xdr:spPr>
        <a:xfrm>
          <a:off x="12524510" y="3969258"/>
          <a:ext cx="4084270" cy="854964"/>
        </a:xfrm>
        <a:prstGeom prst="rect">
          <a:avLst/>
        </a:prstGeom>
      </xdr:spPr>
    </xdr:pic>
    <xdr:clientData/>
  </xdr:twoCellAnchor>
  <xdr:twoCellAnchor>
    <xdr:from>
      <xdr:col>17</xdr:col>
      <xdr:colOff>32658</xdr:colOff>
      <xdr:row>30</xdr:row>
      <xdr:rowOff>2610756</xdr:rowOff>
    </xdr:from>
    <xdr:to>
      <xdr:col>17</xdr:col>
      <xdr:colOff>3706062</xdr:colOff>
      <xdr:row>31</xdr:row>
      <xdr:rowOff>2019299</xdr:rowOff>
    </xdr:to>
    <xdr:pic>
      <xdr:nvPicPr>
        <xdr:cNvPr id="71" name="Imagen 70">
          <a:extLst>
            <a:ext uri="{FF2B5EF4-FFF2-40B4-BE49-F238E27FC236}">
              <a16:creationId xmlns:a16="http://schemas.microsoft.com/office/drawing/2014/main" id="{00000000-0008-0000-0200-000047000000}"/>
            </a:ext>
          </a:extLst>
        </xdr:cNvPr>
        <xdr:cNvPicPr>
          <a:picLocks noChangeAspect="1"/>
        </xdr:cNvPicPr>
      </xdr:nvPicPr>
      <xdr:blipFill rotWithShape="1">
        <a:blip xmlns:r="http://schemas.openxmlformats.org/officeDocument/2006/relationships" r:embed="rId19"/>
        <a:srcRect l="1348" t="33972" r="1159" b="10623"/>
        <a:stretch/>
      </xdr:blipFill>
      <xdr:spPr>
        <a:xfrm>
          <a:off x="36341958" y="44431856"/>
          <a:ext cx="3673404" cy="2050143"/>
        </a:xfrm>
        <a:prstGeom prst="rect">
          <a:avLst/>
        </a:prstGeom>
      </xdr:spPr>
    </xdr:pic>
    <xdr:clientData/>
  </xdr:twoCellAnchor>
  <xdr:twoCellAnchor>
    <xdr:from>
      <xdr:col>17</xdr:col>
      <xdr:colOff>21771</xdr:colOff>
      <xdr:row>29</xdr:row>
      <xdr:rowOff>161472</xdr:rowOff>
    </xdr:from>
    <xdr:to>
      <xdr:col>17</xdr:col>
      <xdr:colOff>3723780</xdr:colOff>
      <xdr:row>29</xdr:row>
      <xdr:rowOff>2227580</xdr:rowOff>
    </xdr:to>
    <xdr:pic>
      <xdr:nvPicPr>
        <xdr:cNvPr id="72" name="Imagen 71">
          <a:extLst>
            <a:ext uri="{FF2B5EF4-FFF2-40B4-BE49-F238E27FC236}">
              <a16:creationId xmlns:a16="http://schemas.microsoft.com/office/drawing/2014/main" id="{00000000-0008-0000-0200-000048000000}"/>
            </a:ext>
          </a:extLst>
        </xdr:cNvPr>
        <xdr:cNvPicPr>
          <a:picLocks noChangeAspect="1"/>
        </xdr:cNvPicPr>
      </xdr:nvPicPr>
      <xdr:blipFill rotWithShape="1">
        <a:blip xmlns:r="http://schemas.openxmlformats.org/officeDocument/2006/relationships" r:embed="rId19"/>
        <a:srcRect l="1348" t="33972" r="1159" b="10623"/>
        <a:stretch/>
      </xdr:blipFill>
      <xdr:spPr>
        <a:xfrm>
          <a:off x="36331071" y="39747372"/>
          <a:ext cx="3702009" cy="2066108"/>
        </a:xfrm>
        <a:prstGeom prst="rect">
          <a:avLst/>
        </a:prstGeom>
      </xdr:spPr>
    </xdr:pic>
    <xdr:clientData/>
  </xdr:twoCellAnchor>
  <xdr:twoCellAnchor>
    <xdr:from>
      <xdr:col>17</xdr:col>
      <xdr:colOff>25129</xdr:colOff>
      <xdr:row>23</xdr:row>
      <xdr:rowOff>2200629</xdr:rowOff>
    </xdr:from>
    <xdr:to>
      <xdr:col>18</xdr:col>
      <xdr:colOff>30026</xdr:colOff>
      <xdr:row>24</xdr:row>
      <xdr:rowOff>1810922</xdr:rowOff>
    </xdr:to>
    <xdr:pic>
      <xdr:nvPicPr>
        <xdr:cNvPr id="73" name="Imagen 72">
          <a:extLst>
            <a:ext uri="{FF2B5EF4-FFF2-40B4-BE49-F238E27FC236}">
              <a16:creationId xmlns:a16="http://schemas.microsoft.com/office/drawing/2014/main" id="{00000000-0008-0000-0200-000049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160" t="5248" r="1852" b="83801"/>
        <a:stretch/>
      </xdr:blipFill>
      <xdr:spPr>
        <a:xfrm>
          <a:off x="36334429" y="30648629"/>
          <a:ext cx="3751397" cy="1820093"/>
        </a:xfrm>
        <a:prstGeom prst="rect">
          <a:avLst/>
        </a:prstGeom>
      </xdr:spPr>
    </xdr:pic>
    <xdr:clientData/>
  </xdr:twoCellAnchor>
  <xdr:twoCellAnchor>
    <xdr:from>
      <xdr:col>17</xdr:col>
      <xdr:colOff>21771</xdr:colOff>
      <xdr:row>40</xdr:row>
      <xdr:rowOff>136072</xdr:rowOff>
    </xdr:from>
    <xdr:to>
      <xdr:col>17</xdr:col>
      <xdr:colOff>3688576</xdr:colOff>
      <xdr:row>40</xdr:row>
      <xdr:rowOff>2146300</xdr:rowOff>
    </xdr:to>
    <xdr:pic>
      <xdr:nvPicPr>
        <xdr:cNvPr id="75" name="Imagen 74">
          <a:extLst>
            <a:ext uri="{FF2B5EF4-FFF2-40B4-BE49-F238E27FC236}">
              <a16:creationId xmlns:a16="http://schemas.microsoft.com/office/drawing/2014/main" id="{00000000-0008-0000-0200-00004B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2132" t="2808" r="2500" b="88347"/>
        <a:stretch/>
      </xdr:blipFill>
      <xdr:spPr bwMode="auto">
        <a:xfrm>
          <a:off x="36331071" y="63216972"/>
          <a:ext cx="3666805" cy="2010228"/>
        </a:xfrm>
        <a:prstGeom prst="rect">
          <a:avLst/>
        </a:prstGeom>
        <a:ln>
          <a:noFill/>
        </a:ln>
        <a:extLst>
          <a:ext uri="{53640926-AAD7-44d8-BBD7-CCE9431645EC}">
            <a14:shadowObscured xmlns:a14="http://schemas.microsoft.com/office/drawing/2010/main" xmlns=""/>
          </a:ext>
        </a:extLst>
      </xdr:spPr>
    </xdr:pic>
    <xdr:clientData/>
  </xdr:twoCellAnchor>
  <xdr:twoCellAnchor>
    <xdr:from>
      <xdr:col>17</xdr:col>
      <xdr:colOff>21772</xdr:colOff>
      <xdr:row>36</xdr:row>
      <xdr:rowOff>9072</xdr:rowOff>
    </xdr:from>
    <xdr:to>
      <xdr:col>17</xdr:col>
      <xdr:colOff>3703320</xdr:colOff>
      <xdr:row>36</xdr:row>
      <xdr:rowOff>2083444</xdr:rowOff>
    </xdr:to>
    <xdr:pic>
      <xdr:nvPicPr>
        <xdr:cNvPr id="78" name="Imagen 77">
          <a:extLst>
            <a:ext uri="{FF2B5EF4-FFF2-40B4-BE49-F238E27FC236}">
              <a16:creationId xmlns:a16="http://schemas.microsoft.com/office/drawing/2014/main" id="{00000000-0008-0000-0200-00004E000000}"/>
            </a:ext>
          </a:extLst>
        </xdr:cNvPr>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1733" t="50337" r="2657" b="41205"/>
        <a:stretch/>
      </xdr:blipFill>
      <xdr:spPr bwMode="auto">
        <a:xfrm>
          <a:off x="36331072" y="55165172"/>
          <a:ext cx="3681548" cy="2074372"/>
        </a:xfrm>
        <a:prstGeom prst="rect">
          <a:avLst/>
        </a:prstGeom>
        <a:ln>
          <a:noFill/>
        </a:ln>
        <a:extLst>
          <a:ext uri="{53640926-AAD7-44d8-BBD7-CCE9431645EC}">
            <a14:shadowObscured xmlns:a14="http://schemas.microsoft.com/office/drawing/2010/main" xmlns=""/>
          </a:ext>
        </a:extLst>
      </xdr:spPr>
    </xdr:pic>
    <xdr:clientData/>
  </xdr:twoCellAnchor>
  <xdr:twoCellAnchor>
    <xdr:from>
      <xdr:col>17</xdr:col>
      <xdr:colOff>21772</xdr:colOff>
      <xdr:row>33</xdr:row>
      <xdr:rowOff>771072</xdr:rowOff>
    </xdr:from>
    <xdr:to>
      <xdr:col>18</xdr:col>
      <xdr:colOff>0</xdr:colOff>
      <xdr:row>34</xdr:row>
      <xdr:rowOff>1251857</xdr:rowOff>
    </xdr:to>
    <xdr:pic>
      <xdr:nvPicPr>
        <xdr:cNvPr id="82" name="Imagen 81">
          <a:extLst>
            <a:ext uri="{FF2B5EF4-FFF2-40B4-BE49-F238E27FC236}">
              <a16:creationId xmlns:a16="http://schemas.microsoft.com/office/drawing/2014/main" id="{00000000-0008-0000-0200-000052000000}"/>
            </a:ext>
          </a:extLst>
        </xdr:cNvPr>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2577" t="57566" r="3289" b="32465"/>
        <a:stretch/>
      </xdr:blipFill>
      <xdr:spPr bwMode="auto">
        <a:xfrm>
          <a:off x="38570808" y="54342393"/>
          <a:ext cx="3624942" cy="2208893"/>
        </a:xfrm>
        <a:prstGeom prst="rect">
          <a:avLst/>
        </a:prstGeom>
        <a:ln>
          <a:noFill/>
        </a:ln>
        <a:extLst>
          <a:ext uri="{53640926-AAD7-44d8-BBD7-CCE9431645EC}">
            <a14:shadowObscured xmlns:a14="http://schemas.microsoft.com/office/drawing/2010/main" xmlns=""/>
          </a:ext>
        </a:extLst>
      </xdr:spPr>
    </xdr:pic>
    <xdr:clientData/>
  </xdr:twoCellAnchor>
  <xdr:twoCellAnchor>
    <xdr:from>
      <xdr:col>17</xdr:col>
      <xdr:colOff>10886</xdr:colOff>
      <xdr:row>20</xdr:row>
      <xdr:rowOff>10885</xdr:rowOff>
    </xdr:from>
    <xdr:to>
      <xdr:col>17</xdr:col>
      <xdr:colOff>3708399</xdr:colOff>
      <xdr:row>20</xdr:row>
      <xdr:rowOff>2476500</xdr:rowOff>
    </xdr:to>
    <xdr:pic>
      <xdr:nvPicPr>
        <xdr:cNvPr id="90" name="Imagen 89">
          <a:extLst>
            <a:ext uri="{FF2B5EF4-FFF2-40B4-BE49-F238E27FC236}">
              <a16:creationId xmlns:a16="http://schemas.microsoft.com/office/drawing/2014/main" id="{00000000-0008-0000-0200-00005A000000}"/>
            </a:ext>
          </a:extLst>
        </xdr:cNvPr>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1692" t="68175" r="2995" b="3459"/>
        <a:stretch/>
      </xdr:blipFill>
      <xdr:spPr>
        <a:xfrm>
          <a:off x="36320186" y="23670985"/>
          <a:ext cx="3697513" cy="2465615"/>
        </a:xfrm>
        <a:prstGeom prst="rect">
          <a:avLst/>
        </a:prstGeom>
      </xdr:spPr>
    </xdr:pic>
    <xdr:clientData/>
  </xdr:twoCellAnchor>
  <xdr:twoCellAnchor>
    <xdr:from>
      <xdr:col>17</xdr:col>
      <xdr:colOff>21773</xdr:colOff>
      <xdr:row>14</xdr:row>
      <xdr:rowOff>2295072</xdr:rowOff>
    </xdr:from>
    <xdr:to>
      <xdr:col>18</xdr:col>
      <xdr:colOff>4714</xdr:colOff>
      <xdr:row>15</xdr:row>
      <xdr:rowOff>2413000</xdr:rowOff>
    </xdr:to>
    <xdr:pic>
      <xdr:nvPicPr>
        <xdr:cNvPr id="92" name="Imagen 91">
          <a:extLst>
            <a:ext uri="{FF2B5EF4-FFF2-40B4-BE49-F238E27FC236}">
              <a16:creationId xmlns:a16="http://schemas.microsoft.com/office/drawing/2014/main" id="{00000000-0008-0000-0200-00005C000000}"/>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0437" t="6947" r="1721" b="77319"/>
        <a:stretch/>
      </xdr:blipFill>
      <xdr:spPr bwMode="auto">
        <a:xfrm>
          <a:off x="36331073" y="11299372"/>
          <a:ext cx="3729441" cy="2416628"/>
        </a:xfrm>
        <a:prstGeom prst="rect">
          <a:avLst/>
        </a:prstGeom>
        <a:ln>
          <a:noFill/>
        </a:ln>
        <a:extLst>
          <a:ext uri="{53640926-AAD7-44d8-BBD7-CCE9431645EC}">
            <a14:shadowObscured xmlns:a14="http://schemas.microsoft.com/office/drawing/2010/main" xmlns=""/>
          </a:ext>
        </a:extLst>
      </xdr:spPr>
    </xdr:pic>
    <xdr:clientData/>
  </xdr:twoCellAnchor>
  <xdr:twoCellAnchor>
    <xdr:from>
      <xdr:col>17</xdr:col>
      <xdr:colOff>21772</xdr:colOff>
      <xdr:row>18</xdr:row>
      <xdr:rowOff>9072</xdr:rowOff>
    </xdr:from>
    <xdr:to>
      <xdr:col>18</xdr:col>
      <xdr:colOff>0</xdr:colOff>
      <xdr:row>18</xdr:row>
      <xdr:rowOff>2943860</xdr:rowOff>
    </xdr:to>
    <xdr:pic>
      <xdr:nvPicPr>
        <xdr:cNvPr id="93" name="Imagen 92">
          <a:extLst>
            <a:ext uri="{FF2B5EF4-FFF2-40B4-BE49-F238E27FC236}">
              <a16:creationId xmlns:a16="http://schemas.microsoft.com/office/drawing/2014/main" id="{00000000-0008-0000-0200-00005D000000}"/>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1132" t="78709" r="1528" b="4452"/>
        <a:stretch/>
      </xdr:blipFill>
      <xdr:spPr>
        <a:xfrm>
          <a:off x="36331072" y="18081172"/>
          <a:ext cx="3724728" cy="2934788"/>
        </a:xfrm>
        <a:prstGeom prst="rect">
          <a:avLst/>
        </a:prstGeom>
      </xdr:spPr>
    </xdr:pic>
    <xdr:clientData/>
  </xdr:twoCellAnchor>
  <xdr:twoCellAnchor>
    <xdr:from>
      <xdr:col>17</xdr:col>
      <xdr:colOff>19232</xdr:colOff>
      <xdr:row>41</xdr:row>
      <xdr:rowOff>2239192</xdr:rowOff>
    </xdr:from>
    <xdr:to>
      <xdr:col>18</xdr:col>
      <xdr:colOff>0</xdr:colOff>
      <xdr:row>42</xdr:row>
      <xdr:rowOff>1767680</xdr:rowOff>
    </xdr:to>
    <xdr:pic>
      <xdr:nvPicPr>
        <xdr:cNvPr id="95" name="Imagen 94">
          <a:extLst>
            <a:ext uri="{FF2B5EF4-FFF2-40B4-BE49-F238E27FC236}">
              <a16:creationId xmlns:a16="http://schemas.microsoft.com/office/drawing/2014/main" id="{00000000-0008-0000-0200-00005F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11684" t="14390" r="1771" b="61666"/>
        <a:stretch/>
      </xdr:blipFill>
      <xdr:spPr>
        <a:xfrm>
          <a:off x="36328532" y="67961692"/>
          <a:ext cx="3727268" cy="1789088"/>
        </a:xfrm>
        <a:prstGeom prst="rect">
          <a:avLst/>
        </a:prstGeom>
      </xdr:spPr>
    </xdr:pic>
    <xdr:clientData/>
  </xdr:twoCellAnchor>
  <xdr:twoCellAnchor>
    <xdr:from>
      <xdr:col>17</xdr:col>
      <xdr:colOff>7917</xdr:colOff>
      <xdr:row>44</xdr:row>
      <xdr:rowOff>2053772</xdr:rowOff>
    </xdr:from>
    <xdr:to>
      <xdr:col>18</xdr:col>
      <xdr:colOff>1903</xdr:colOff>
      <xdr:row>45</xdr:row>
      <xdr:rowOff>1817254</xdr:rowOff>
    </xdr:to>
    <xdr:pic>
      <xdr:nvPicPr>
        <xdr:cNvPr id="97" name="Imagen 96">
          <a:extLst>
            <a:ext uri="{FF2B5EF4-FFF2-40B4-BE49-F238E27FC236}">
              <a16:creationId xmlns:a16="http://schemas.microsoft.com/office/drawing/2014/main" id="{00000000-0008-0000-0200-000061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2122" t="32221" r="2159" b="49450"/>
        <a:stretch/>
      </xdr:blipFill>
      <xdr:spPr>
        <a:xfrm>
          <a:off x="36317217" y="74558072"/>
          <a:ext cx="3740486" cy="1820882"/>
        </a:xfrm>
        <a:prstGeom prst="rect">
          <a:avLst/>
        </a:prstGeom>
      </xdr:spPr>
    </xdr:pic>
    <xdr:clientData/>
  </xdr:twoCellAnchor>
  <xdr:twoCellAnchor>
    <xdr:from>
      <xdr:col>23</xdr:col>
      <xdr:colOff>30481</xdr:colOff>
      <xdr:row>44</xdr:row>
      <xdr:rowOff>0</xdr:rowOff>
    </xdr:from>
    <xdr:to>
      <xdr:col>23</xdr:col>
      <xdr:colOff>1935480</xdr:colOff>
      <xdr:row>44</xdr:row>
      <xdr:rowOff>0</xdr:rowOff>
    </xdr:to>
    <xdr:pic>
      <xdr:nvPicPr>
        <xdr:cNvPr id="9" name="Imagen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20"/>
        <a:stretch>
          <a:fillRect/>
        </a:stretch>
      </xdr:blipFill>
      <xdr:spPr>
        <a:xfrm>
          <a:off x="13091161" y="13213080"/>
          <a:ext cx="1904999" cy="1762759"/>
        </a:xfrm>
        <a:prstGeom prst="rect">
          <a:avLst/>
        </a:prstGeom>
      </xdr:spPr>
    </xdr:pic>
    <xdr:clientData/>
  </xdr:twoCellAnchor>
  <xdr:twoCellAnchor>
    <xdr:from>
      <xdr:col>23</xdr:col>
      <xdr:colOff>152400</xdr:colOff>
      <xdr:row>44</xdr:row>
      <xdr:rowOff>0</xdr:rowOff>
    </xdr:from>
    <xdr:to>
      <xdr:col>23</xdr:col>
      <xdr:colOff>2255519</xdr:colOff>
      <xdr:row>44</xdr:row>
      <xdr:rowOff>0</xdr:rowOff>
    </xdr:to>
    <xdr:pic>
      <xdr:nvPicPr>
        <xdr:cNvPr id="10" name="Imagen 9">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21"/>
        <a:stretch>
          <a:fillRect/>
        </a:stretch>
      </xdr:blipFill>
      <xdr:spPr>
        <a:xfrm>
          <a:off x="52806600" y="5257800"/>
          <a:ext cx="2103119" cy="1950062"/>
        </a:xfrm>
        <a:prstGeom prst="rect">
          <a:avLst/>
        </a:prstGeom>
      </xdr:spPr>
    </xdr:pic>
    <xdr:clientData/>
  </xdr:twoCellAnchor>
  <xdr:twoCellAnchor>
    <xdr:from>
      <xdr:col>23</xdr:col>
      <xdr:colOff>21336</xdr:colOff>
      <xdr:row>24</xdr:row>
      <xdr:rowOff>278186</xdr:rowOff>
    </xdr:from>
    <xdr:to>
      <xdr:col>23</xdr:col>
      <xdr:colOff>2234186</xdr:colOff>
      <xdr:row>24</xdr:row>
      <xdr:rowOff>2839188</xdr:rowOff>
    </xdr:to>
    <xdr:pic>
      <xdr:nvPicPr>
        <xdr:cNvPr id="18" name="Imagen 17">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22"/>
        <a:stretch>
          <a:fillRect/>
        </a:stretch>
      </xdr:blipFill>
      <xdr:spPr>
        <a:xfrm>
          <a:off x="54994193" y="32404650"/>
          <a:ext cx="2212850" cy="2561002"/>
        </a:xfrm>
        <a:prstGeom prst="rect">
          <a:avLst/>
        </a:prstGeom>
      </xdr:spPr>
    </xdr:pic>
    <xdr:clientData/>
  </xdr:twoCellAnchor>
  <xdr:twoCellAnchor>
    <xdr:from>
      <xdr:col>22</xdr:col>
      <xdr:colOff>30480</xdr:colOff>
      <xdr:row>38</xdr:row>
      <xdr:rowOff>30480</xdr:rowOff>
    </xdr:from>
    <xdr:to>
      <xdr:col>23</xdr:col>
      <xdr:colOff>0</xdr:colOff>
      <xdr:row>38</xdr:row>
      <xdr:rowOff>2104591</xdr:rowOff>
    </xdr:to>
    <xdr:pic>
      <xdr:nvPicPr>
        <xdr:cNvPr id="19" name="Imagen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3"/>
        <a:stretch>
          <a:fillRect/>
        </a:stretch>
      </xdr:blipFill>
      <xdr:spPr>
        <a:xfrm>
          <a:off x="51015207" y="47357607"/>
          <a:ext cx="2255520" cy="2074111"/>
        </a:xfrm>
        <a:prstGeom prst="rect">
          <a:avLst/>
        </a:prstGeom>
      </xdr:spPr>
    </xdr:pic>
    <xdr:clientData/>
  </xdr:twoCellAnchor>
  <xdr:twoCellAnchor>
    <xdr:from>
      <xdr:col>22</xdr:col>
      <xdr:colOff>40121</xdr:colOff>
      <xdr:row>40</xdr:row>
      <xdr:rowOff>29354</xdr:rowOff>
    </xdr:from>
    <xdr:to>
      <xdr:col>22</xdr:col>
      <xdr:colOff>2251784</xdr:colOff>
      <xdr:row>40</xdr:row>
      <xdr:rowOff>2164141</xdr:rowOff>
    </xdr:to>
    <xdr:pic>
      <xdr:nvPicPr>
        <xdr:cNvPr id="26" name="Imagen 25">
          <a:extLst>
            <a:ext uri="{FF2B5EF4-FFF2-40B4-BE49-F238E27FC236}">
              <a16:creationId xmlns:a16="http://schemas.microsoft.com/office/drawing/2014/main" id="{00000000-0008-0000-0200-00001A000000}"/>
            </a:ext>
          </a:extLst>
        </xdr:cNvPr>
        <xdr:cNvPicPr>
          <a:picLocks noChangeAspect="1"/>
        </xdr:cNvPicPr>
      </xdr:nvPicPr>
      <xdr:blipFill>
        <a:blip xmlns:r="http://schemas.openxmlformats.org/officeDocument/2006/relationships" r:embed="rId24"/>
        <a:stretch>
          <a:fillRect/>
        </a:stretch>
      </xdr:blipFill>
      <xdr:spPr>
        <a:xfrm>
          <a:off x="10936721" y="35221054"/>
          <a:ext cx="2211663" cy="2134787"/>
        </a:xfrm>
        <a:prstGeom prst="rect">
          <a:avLst/>
        </a:prstGeom>
      </xdr:spPr>
    </xdr:pic>
    <xdr:clientData/>
  </xdr:twoCellAnchor>
  <xdr:twoCellAnchor>
    <xdr:from>
      <xdr:col>22</xdr:col>
      <xdr:colOff>18331</xdr:colOff>
      <xdr:row>36</xdr:row>
      <xdr:rowOff>16654</xdr:rowOff>
    </xdr:from>
    <xdr:to>
      <xdr:col>22</xdr:col>
      <xdr:colOff>2241821</xdr:colOff>
      <xdr:row>36</xdr:row>
      <xdr:rowOff>2151440</xdr:rowOff>
    </xdr:to>
    <xdr:pic>
      <xdr:nvPicPr>
        <xdr:cNvPr id="29" name="Imagen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25"/>
        <a:stretch>
          <a:fillRect/>
        </a:stretch>
      </xdr:blipFill>
      <xdr:spPr>
        <a:xfrm>
          <a:off x="10914931" y="50194354"/>
          <a:ext cx="2223490" cy="2134786"/>
        </a:xfrm>
        <a:prstGeom prst="rect">
          <a:avLst/>
        </a:prstGeom>
      </xdr:spPr>
    </xdr:pic>
    <xdr:clientData/>
  </xdr:twoCellAnchor>
  <xdr:twoCellAnchor>
    <xdr:from>
      <xdr:col>22</xdr:col>
      <xdr:colOff>61911</xdr:colOff>
      <xdr:row>34</xdr:row>
      <xdr:rowOff>20264</xdr:rowOff>
    </xdr:from>
    <xdr:to>
      <xdr:col>22</xdr:col>
      <xdr:colOff>2261746</xdr:colOff>
      <xdr:row>34</xdr:row>
      <xdr:rowOff>2166878</xdr:rowOff>
    </xdr:to>
    <xdr:pic>
      <xdr:nvPicPr>
        <xdr:cNvPr id="33" name="Imagen 32">
          <a:extLst>
            <a:ext uri="{FF2B5EF4-FFF2-40B4-BE49-F238E27FC236}">
              <a16:creationId xmlns:a16="http://schemas.microsoft.com/office/drawing/2014/main" id="{00000000-0008-0000-0200-000021000000}"/>
            </a:ext>
          </a:extLst>
        </xdr:cNvPr>
        <xdr:cNvPicPr>
          <a:picLocks noChangeAspect="1"/>
        </xdr:cNvPicPr>
      </xdr:nvPicPr>
      <xdr:blipFill>
        <a:blip xmlns:r="http://schemas.openxmlformats.org/officeDocument/2006/relationships" r:embed="rId26"/>
        <a:stretch>
          <a:fillRect/>
        </a:stretch>
      </xdr:blipFill>
      <xdr:spPr>
        <a:xfrm>
          <a:off x="10958511" y="65920564"/>
          <a:ext cx="2199835" cy="2146614"/>
        </a:xfrm>
        <a:prstGeom prst="rect">
          <a:avLst/>
        </a:prstGeom>
      </xdr:spPr>
    </xdr:pic>
    <xdr:clientData/>
  </xdr:twoCellAnchor>
  <xdr:twoCellAnchor>
    <xdr:from>
      <xdr:col>22</xdr:col>
      <xdr:colOff>65521</xdr:colOff>
      <xdr:row>20</xdr:row>
      <xdr:rowOff>34385</xdr:rowOff>
    </xdr:from>
    <xdr:to>
      <xdr:col>23</xdr:col>
      <xdr:colOff>3884</xdr:colOff>
      <xdr:row>20</xdr:row>
      <xdr:rowOff>2435281</xdr:rowOff>
    </xdr:to>
    <xdr:pic>
      <xdr:nvPicPr>
        <xdr:cNvPr id="454" name="Imagen 453">
          <a:extLst>
            <a:ext uri="{FF2B5EF4-FFF2-40B4-BE49-F238E27FC236}">
              <a16:creationId xmlns:a16="http://schemas.microsoft.com/office/drawing/2014/main" id="{00000000-0008-0000-0200-0000C6010000}"/>
            </a:ext>
          </a:extLst>
        </xdr:cNvPr>
        <xdr:cNvPicPr>
          <a:picLocks noChangeAspect="1"/>
        </xdr:cNvPicPr>
      </xdr:nvPicPr>
      <xdr:blipFill>
        <a:blip xmlns:r="http://schemas.openxmlformats.org/officeDocument/2006/relationships" r:embed="rId27"/>
        <a:stretch>
          <a:fillRect/>
        </a:stretch>
      </xdr:blipFill>
      <xdr:spPr>
        <a:xfrm>
          <a:off x="10962121" y="99780185"/>
          <a:ext cx="2211663" cy="2400896"/>
        </a:xfrm>
        <a:prstGeom prst="rect">
          <a:avLst/>
        </a:prstGeom>
      </xdr:spPr>
    </xdr:pic>
    <xdr:clientData/>
  </xdr:twoCellAnchor>
  <xdr:twoCellAnchor>
    <xdr:from>
      <xdr:col>22</xdr:col>
      <xdr:colOff>49211</xdr:colOff>
      <xdr:row>22</xdr:row>
      <xdr:rowOff>15029</xdr:rowOff>
    </xdr:from>
    <xdr:to>
      <xdr:col>22</xdr:col>
      <xdr:colOff>2249046</xdr:colOff>
      <xdr:row>22</xdr:row>
      <xdr:rowOff>854752</xdr:rowOff>
    </xdr:to>
    <xdr:pic>
      <xdr:nvPicPr>
        <xdr:cNvPr id="457" name="Imagen 456">
          <a:extLst>
            <a:ext uri="{FF2B5EF4-FFF2-40B4-BE49-F238E27FC236}">
              <a16:creationId xmlns:a16="http://schemas.microsoft.com/office/drawing/2014/main" id="{00000000-0008-0000-0200-0000C9010000}"/>
            </a:ext>
          </a:extLst>
        </xdr:cNvPr>
        <xdr:cNvPicPr>
          <a:picLocks noChangeAspect="1"/>
        </xdr:cNvPicPr>
      </xdr:nvPicPr>
      <xdr:blipFill>
        <a:blip xmlns:r="http://schemas.openxmlformats.org/officeDocument/2006/relationships" r:embed="rId28"/>
        <a:stretch>
          <a:fillRect/>
        </a:stretch>
      </xdr:blipFill>
      <xdr:spPr>
        <a:xfrm>
          <a:off x="12457111" y="108790529"/>
          <a:ext cx="2199835" cy="839723"/>
        </a:xfrm>
        <a:prstGeom prst="rect">
          <a:avLst/>
        </a:prstGeom>
      </xdr:spPr>
    </xdr:pic>
    <xdr:clientData/>
  </xdr:twoCellAnchor>
  <xdr:twoCellAnchor>
    <xdr:from>
      <xdr:col>22</xdr:col>
      <xdr:colOff>63716</xdr:colOff>
      <xdr:row>15</xdr:row>
      <xdr:rowOff>13760</xdr:rowOff>
    </xdr:from>
    <xdr:to>
      <xdr:col>22</xdr:col>
      <xdr:colOff>2269465</xdr:colOff>
      <xdr:row>15</xdr:row>
      <xdr:rowOff>2846344</xdr:rowOff>
    </xdr:to>
    <xdr:pic>
      <xdr:nvPicPr>
        <xdr:cNvPr id="460" name="Imagen 459">
          <a:extLst>
            <a:ext uri="{FF2B5EF4-FFF2-40B4-BE49-F238E27FC236}">
              <a16:creationId xmlns:a16="http://schemas.microsoft.com/office/drawing/2014/main" id="{00000000-0008-0000-0200-0000CC010000}"/>
            </a:ext>
          </a:extLst>
        </xdr:cNvPr>
        <xdr:cNvPicPr>
          <a:picLocks noChangeAspect="1"/>
        </xdr:cNvPicPr>
      </xdr:nvPicPr>
      <xdr:blipFill>
        <a:blip xmlns:r="http://schemas.openxmlformats.org/officeDocument/2006/relationships" r:embed="rId29"/>
        <a:stretch>
          <a:fillRect/>
        </a:stretch>
      </xdr:blipFill>
      <xdr:spPr>
        <a:xfrm>
          <a:off x="12471616" y="117653860"/>
          <a:ext cx="2205749" cy="2832584"/>
        </a:xfrm>
        <a:prstGeom prst="rect">
          <a:avLst/>
        </a:prstGeom>
      </xdr:spPr>
    </xdr:pic>
    <xdr:clientData/>
  </xdr:twoCellAnchor>
  <xdr:twoCellAnchor>
    <xdr:from>
      <xdr:col>22</xdr:col>
      <xdr:colOff>61911</xdr:colOff>
      <xdr:row>18</xdr:row>
      <xdr:rowOff>82450</xdr:rowOff>
    </xdr:from>
    <xdr:to>
      <xdr:col>22</xdr:col>
      <xdr:colOff>2261746</xdr:colOff>
      <xdr:row>18</xdr:row>
      <xdr:rowOff>3547782</xdr:rowOff>
    </xdr:to>
    <xdr:pic>
      <xdr:nvPicPr>
        <xdr:cNvPr id="461" name="Imagen 460">
          <a:extLst>
            <a:ext uri="{FF2B5EF4-FFF2-40B4-BE49-F238E27FC236}">
              <a16:creationId xmlns:a16="http://schemas.microsoft.com/office/drawing/2014/main" id="{00000000-0008-0000-0200-0000CD010000}"/>
            </a:ext>
          </a:extLst>
        </xdr:cNvPr>
        <xdr:cNvPicPr>
          <a:picLocks noChangeAspect="1"/>
        </xdr:cNvPicPr>
      </xdr:nvPicPr>
      <xdr:blipFill>
        <a:blip xmlns:r="http://schemas.openxmlformats.org/officeDocument/2006/relationships" r:embed="rId30"/>
        <a:stretch>
          <a:fillRect/>
        </a:stretch>
      </xdr:blipFill>
      <xdr:spPr>
        <a:xfrm>
          <a:off x="12482511" y="124715170"/>
          <a:ext cx="2199835" cy="3465332"/>
        </a:xfrm>
        <a:prstGeom prst="rect">
          <a:avLst/>
        </a:prstGeom>
      </xdr:spPr>
    </xdr:pic>
    <xdr:clientData/>
  </xdr:twoCellAnchor>
  <xdr:twoCellAnchor>
    <xdr:from>
      <xdr:col>22</xdr:col>
      <xdr:colOff>75345</xdr:colOff>
      <xdr:row>42</xdr:row>
      <xdr:rowOff>111478</xdr:rowOff>
    </xdr:from>
    <xdr:to>
      <xdr:col>22</xdr:col>
      <xdr:colOff>2269267</xdr:colOff>
      <xdr:row>43</xdr:row>
      <xdr:rowOff>617580</xdr:rowOff>
    </xdr:to>
    <xdr:pic>
      <xdr:nvPicPr>
        <xdr:cNvPr id="464" name="Imagen 463">
          <a:extLst>
            <a:ext uri="{FF2B5EF4-FFF2-40B4-BE49-F238E27FC236}">
              <a16:creationId xmlns:a16="http://schemas.microsoft.com/office/drawing/2014/main" id="{00000000-0008-0000-0200-0000D0010000}"/>
            </a:ext>
          </a:extLst>
        </xdr:cNvPr>
        <xdr:cNvPicPr>
          <a:picLocks noChangeAspect="1"/>
        </xdr:cNvPicPr>
      </xdr:nvPicPr>
      <xdr:blipFill>
        <a:blip xmlns:r="http://schemas.openxmlformats.org/officeDocument/2006/relationships" r:embed="rId31"/>
        <a:stretch>
          <a:fillRect/>
        </a:stretch>
      </xdr:blipFill>
      <xdr:spPr>
        <a:xfrm>
          <a:off x="12495945" y="137957278"/>
          <a:ext cx="2193922" cy="2761622"/>
        </a:xfrm>
        <a:prstGeom prst="rect">
          <a:avLst/>
        </a:prstGeom>
      </xdr:spPr>
    </xdr:pic>
    <xdr:clientData/>
  </xdr:twoCellAnchor>
  <xdr:twoCellAnchor>
    <xdr:from>
      <xdr:col>22</xdr:col>
      <xdr:colOff>8171</xdr:colOff>
      <xdr:row>45</xdr:row>
      <xdr:rowOff>59721</xdr:rowOff>
    </xdr:from>
    <xdr:to>
      <xdr:col>22</xdr:col>
      <xdr:colOff>2231661</xdr:colOff>
      <xdr:row>45</xdr:row>
      <xdr:rowOff>2502011</xdr:rowOff>
    </xdr:to>
    <xdr:pic>
      <xdr:nvPicPr>
        <xdr:cNvPr id="468" name="Imagen 467">
          <a:extLst>
            <a:ext uri="{FF2B5EF4-FFF2-40B4-BE49-F238E27FC236}">
              <a16:creationId xmlns:a16="http://schemas.microsoft.com/office/drawing/2014/main" id="{00000000-0008-0000-0200-0000D4010000}"/>
            </a:ext>
          </a:extLst>
        </xdr:cNvPr>
        <xdr:cNvPicPr>
          <a:picLocks noChangeAspect="1"/>
        </xdr:cNvPicPr>
      </xdr:nvPicPr>
      <xdr:blipFill>
        <a:blip xmlns:r="http://schemas.openxmlformats.org/officeDocument/2006/relationships" r:embed="rId32"/>
        <a:stretch>
          <a:fillRect/>
        </a:stretch>
      </xdr:blipFill>
      <xdr:spPr>
        <a:xfrm>
          <a:off x="12428771" y="148619241"/>
          <a:ext cx="2223490" cy="2442290"/>
        </a:xfrm>
        <a:prstGeom prst="rect">
          <a:avLst/>
        </a:prstGeom>
      </xdr:spPr>
    </xdr:pic>
    <xdr:clientData/>
  </xdr:twoCellAnchor>
  <xdr:twoCellAnchor>
    <xdr:from>
      <xdr:col>22</xdr:col>
      <xdr:colOff>46671</xdr:colOff>
      <xdr:row>47</xdr:row>
      <xdr:rowOff>66851</xdr:rowOff>
    </xdr:from>
    <xdr:to>
      <xdr:col>22</xdr:col>
      <xdr:colOff>2246506</xdr:colOff>
      <xdr:row>47</xdr:row>
      <xdr:rowOff>1184510</xdr:rowOff>
    </xdr:to>
    <xdr:pic>
      <xdr:nvPicPr>
        <xdr:cNvPr id="473" name="Imagen 472">
          <a:extLst>
            <a:ext uri="{FF2B5EF4-FFF2-40B4-BE49-F238E27FC236}">
              <a16:creationId xmlns:a16="http://schemas.microsoft.com/office/drawing/2014/main" id="{00000000-0008-0000-0200-0000D9010000}"/>
            </a:ext>
          </a:extLst>
        </xdr:cNvPr>
        <xdr:cNvPicPr>
          <a:picLocks noChangeAspect="1"/>
        </xdr:cNvPicPr>
      </xdr:nvPicPr>
      <xdr:blipFill>
        <a:blip xmlns:r="http://schemas.openxmlformats.org/officeDocument/2006/relationships" r:embed="rId33"/>
        <a:stretch>
          <a:fillRect/>
        </a:stretch>
      </xdr:blipFill>
      <xdr:spPr>
        <a:xfrm>
          <a:off x="12467271" y="152116331"/>
          <a:ext cx="2199835" cy="1117659"/>
        </a:xfrm>
        <a:prstGeom prst="rect">
          <a:avLst/>
        </a:prstGeom>
      </xdr:spPr>
    </xdr:pic>
    <xdr:clientData/>
  </xdr:twoCellAnchor>
  <xdr:twoCellAnchor>
    <xdr:from>
      <xdr:col>23</xdr:col>
      <xdr:colOff>575733</xdr:colOff>
      <xdr:row>44</xdr:row>
      <xdr:rowOff>0</xdr:rowOff>
    </xdr:from>
    <xdr:to>
      <xdr:col>23</xdr:col>
      <xdr:colOff>1154853</xdr:colOff>
      <xdr:row>44</xdr:row>
      <xdr:rowOff>0</xdr:rowOff>
    </xdr:to>
    <xdr:sp macro="" textlink="">
      <xdr:nvSpPr>
        <xdr:cNvPr id="133" name="Rectángulo: esquinas redondeadas 132">
          <a:extLst>
            <a:ext uri="{FF2B5EF4-FFF2-40B4-BE49-F238E27FC236}">
              <a16:creationId xmlns:a16="http://schemas.microsoft.com/office/drawing/2014/main" id="{00000000-0008-0000-0200-000085000000}"/>
            </a:ext>
          </a:extLst>
        </xdr:cNvPr>
        <xdr:cNvSpPr/>
      </xdr:nvSpPr>
      <xdr:spPr>
        <a:xfrm>
          <a:off x="15273866" y="15138399"/>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23</xdr:col>
      <xdr:colOff>675639</xdr:colOff>
      <xdr:row>44</xdr:row>
      <xdr:rowOff>0</xdr:rowOff>
    </xdr:from>
    <xdr:to>
      <xdr:col>23</xdr:col>
      <xdr:colOff>1337426</xdr:colOff>
      <xdr:row>44</xdr:row>
      <xdr:rowOff>0</xdr:rowOff>
    </xdr:to>
    <xdr:sp macro="" textlink="">
      <xdr:nvSpPr>
        <xdr:cNvPr id="134" name="Rectángulo: esquinas redondeadas 133">
          <a:extLst>
            <a:ext uri="{FF2B5EF4-FFF2-40B4-BE49-F238E27FC236}">
              <a16:creationId xmlns:a16="http://schemas.microsoft.com/office/drawing/2014/main" id="{00000000-0008-0000-0200-000086000000}"/>
            </a:ext>
          </a:extLst>
        </xdr:cNvPr>
        <xdr:cNvSpPr/>
      </xdr:nvSpPr>
      <xdr:spPr>
        <a:xfrm>
          <a:off x="53329839" y="6842760"/>
          <a:ext cx="661787" cy="121908"/>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23</xdr:col>
      <xdr:colOff>567267</xdr:colOff>
      <xdr:row>44</xdr:row>
      <xdr:rowOff>0</xdr:rowOff>
    </xdr:from>
    <xdr:to>
      <xdr:col>23</xdr:col>
      <xdr:colOff>855134</xdr:colOff>
      <xdr:row>44</xdr:row>
      <xdr:rowOff>0</xdr:rowOff>
    </xdr:to>
    <xdr:sp macro="" textlink="">
      <xdr:nvSpPr>
        <xdr:cNvPr id="135" name="Rectángulo: esquinas redondeadas 134">
          <a:extLst>
            <a:ext uri="{FF2B5EF4-FFF2-40B4-BE49-F238E27FC236}">
              <a16:creationId xmlns:a16="http://schemas.microsoft.com/office/drawing/2014/main" id="{00000000-0008-0000-0200-000087000000}"/>
            </a:ext>
          </a:extLst>
        </xdr:cNvPr>
        <xdr:cNvSpPr/>
      </xdr:nvSpPr>
      <xdr:spPr>
        <a:xfrm>
          <a:off x="15265400" y="24206200"/>
          <a:ext cx="287867" cy="93133"/>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592667</xdr:colOff>
      <xdr:row>44</xdr:row>
      <xdr:rowOff>0</xdr:rowOff>
    </xdr:from>
    <xdr:to>
      <xdr:col>22</xdr:col>
      <xdr:colOff>1171787</xdr:colOff>
      <xdr:row>44</xdr:row>
      <xdr:rowOff>0</xdr:rowOff>
    </xdr:to>
    <xdr:sp macro="" textlink="">
      <xdr:nvSpPr>
        <xdr:cNvPr id="136" name="Rectángulo: esquinas redondeadas 135">
          <a:extLst>
            <a:ext uri="{FF2B5EF4-FFF2-40B4-BE49-F238E27FC236}">
              <a16:creationId xmlns:a16="http://schemas.microsoft.com/office/drawing/2014/main" id="{00000000-0008-0000-0200-000088000000}"/>
            </a:ext>
          </a:extLst>
        </xdr:cNvPr>
        <xdr:cNvSpPr/>
      </xdr:nvSpPr>
      <xdr:spPr>
        <a:xfrm>
          <a:off x="13013267" y="27990800"/>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736600</xdr:colOff>
      <xdr:row>46</xdr:row>
      <xdr:rowOff>0</xdr:rowOff>
    </xdr:from>
    <xdr:to>
      <xdr:col>22</xdr:col>
      <xdr:colOff>1315720</xdr:colOff>
      <xdr:row>46</xdr:row>
      <xdr:rowOff>0</xdr:rowOff>
    </xdr:to>
    <xdr:sp macro="" textlink="">
      <xdr:nvSpPr>
        <xdr:cNvPr id="139" name="Rectángulo: esquinas redondeadas 138">
          <a:extLst>
            <a:ext uri="{FF2B5EF4-FFF2-40B4-BE49-F238E27FC236}">
              <a16:creationId xmlns:a16="http://schemas.microsoft.com/office/drawing/2014/main" id="{00000000-0008-0000-0200-00008B000000}"/>
            </a:ext>
          </a:extLst>
        </xdr:cNvPr>
        <xdr:cNvSpPr/>
      </xdr:nvSpPr>
      <xdr:spPr>
        <a:xfrm>
          <a:off x="13157200" y="37168667"/>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694267</xdr:colOff>
      <xdr:row>130</xdr:row>
      <xdr:rowOff>0</xdr:rowOff>
    </xdr:from>
    <xdr:to>
      <xdr:col>4</xdr:col>
      <xdr:colOff>1273387</xdr:colOff>
      <xdr:row>130</xdr:row>
      <xdr:rowOff>0</xdr:rowOff>
    </xdr:to>
    <xdr:sp macro="" textlink="">
      <xdr:nvSpPr>
        <xdr:cNvPr id="141" name="Rectángulo: esquinas redondeadas 140">
          <a:extLst>
            <a:ext uri="{FF2B5EF4-FFF2-40B4-BE49-F238E27FC236}">
              <a16:creationId xmlns:a16="http://schemas.microsoft.com/office/drawing/2014/main" id="{00000000-0008-0000-0200-00008D000000}"/>
            </a:ext>
          </a:extLst>
        </xdr:cNvPr>
        <xdr:cNvSpPr/>
      </xdr:nvSpPr>
      <xdr:spPr>
        <a:xfrm>
          <a:off x="40055800" y="48463200"/>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12842</xdr:colOff>
      <xdr:row>31</xdr:row>
      <xdr:rowOff>9523</xdr:rowOff>
    </xdr:from>
    <xdr:to>
      <xdr:col>33</xdr:col>
      <xdr:colOff>0</xdr:colOff>
      <xdr:row>31</xdr:row>
      <xdr:rowOff>1869086</xdr:rowOff>
    </xdr:to>
    <xdr:pic>
      <xdr:nvPicPr>
        <xdr:cNvPr id="170" name="Imagen 169">
          <a:extLst>
            <a:ext uri="{FF2B5EF4-FFF2-40B4-BE49-F238E27FC236}">
              <a16:creationId xmlns:a16="http://schemas.microsoft.com/office/drawing/2014/main" id="{00000000-0008-0000-0200-0000AA000000}"/>
            </a:ext>
          </a:extLst>
        </xdr:cNvPr>
        <xdr:cNvPicPr>
          <a:picLocks noChangeAspect="1"/>
        </xdr:cNvPicPr>
      </xdr:nvPicPr>
      <xdr:blipFill rotWithShape="1">
        <a:blip xmlns:r="http://schemas.openxmlformats.org/officeDocument/2006/relationships" r:embed="rId19"/>
        <a:srcRect l="1348" t="33972" r="1159" b="10623"/>
        <a:stretch/>
      </xdr:blipFill>
      <xdr:spPr>
        <a:xfrm>
          <a:off x="18773282" y="4444363"/>
          <a:ext cx="3309478" cy="1859563"/>
        </a:xfrm>
        <a:prstGeom prst="rect">
          <a:avLst/>
        </a:prstGeom>
      </xdr:spPr>
    </xdr:pic>
    <xdr:clientData/>
  </xdr:twoCellAnchor>
  <xdr:twoCellAnchor>
    <xdr:from>
      <xdr:col>32</xdr:col>
      <xdr:colOff>98425</xdr:colOff>
      <xdr:row>44</xdr:row>
      <xdr:rowOff>0</xdr:rowOff>
    </xdr:from>
    <xdr:to>
      <xdr:col>32</xdr:col>
      <xdr:colOff>657225</xdr:colOff>
      <xdr:row>44</xdr:row>
      <xdr:rowOff>0</xdr:rowOff>
    </xdr:to>
    <xdr:sp macro="" textlink="">
      <xdr:nvSpPr>
        <xdr:cNvPr id="171" name="Rectángulo: esquinas redondeadas 170">
          <a:extLst>
            <a:ext uri="{FF2B5EF4-FFF2-40B4-BE49-F238E27FC236}">
              <a16:creationId xmlns:a16="http://schemas.microsoft.com/office/drawing/2014/main" id="{00000000-0008-0000-0200-0000AB000000}"/>
            </a:ext>
          </a:extLst>
        </xdr:cNvPr>
        <xdr:cNvSpPr/>
      </xdr:nvSpPr>
      <xdr:spPr>
        <a:xfrm>
          <a:off x="18858865" y="5320665"/>
          <a:ext cx="558800" cy="12382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88899</xdr:colOff>
      <xdr:row>44</xdr:row>
      <xdr:rowOff>0</xdr:rowOff>
    </xdr:from>
    <xdr:to>
      <xdr:col>32</xdr:col>
      <xdr:colOff>981074</xdr:colOff>
      <xdr:row>44</xdr:row>
      <xdr:rowOff>0</xdr:rowOff>
    </xdr:to>
    <xdr:sp macro="" textlink="">
      <xdr:nvSpPr>
        <xdr:cNvPr id="172" name="Rectángulo: esquinas redondeadas 171">
          <a:extLst>
            <a:ext uri="{FF2B5EF4-FFF2-40B4-BE49-F238E27FC236}">
              <a16:creationId xmlns:a16="http://schemas.microsoft.com/office/drawing/2014/main" id="{00000000-0008-0000-0200-0000AC000000}"/>
            </a:ext>
          </a:extLst>
        </xdr:cNvPr>
        <xdr:cNvSpPr/>
      </xdr:nvSpPr>
      <xdr:spPr>
        <a:xfrm>
          <a:off x="18849339" y="5511165"/>
          <a:ext cx="892175" cy="14287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69848</xdr:colOff>
      <xdr:row>44</xdr:row>
      <xdr:rowOff>0</xdr:rowOff>
    </xdr:from>
    <xdr:to>
      <xdr:col>32</xdr:col>
      <xdr:colOff>1390649</xdr:colOff>
      <xdr:row>44</xdr:row>
      <xdr:rowOff>0</xdr:rowOff>
    </xdr:to>
    <xdr:sp macro="" textlink="">
      <xdr:nvSpPr>
        <xdr:cNvPr id="173" name="Rectángulo: esquinas redondeadas 172">
          <a:extLst>
            <a:ext uri="{FF2B5EF4-FFF2-40B4-BE49-F238E27FC236}">
              <a16:creationId xmlns:a16="http://schemas.microsoft.com/office/drawing/2014/main" id="{00000000-0008-0000-0200-0000AD000000}"/>
            </a:ext>
          </a:extLst>
        </xdr:cNvPr>
        <xdr:cNvSpPr/>
      </xdr:nvSpPr>
      <xdr:spPr>
        <a:xfrm>
          <a:off x="18830288" y="5739765"/>
          <a:ext cx="1320801" cy="12382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98423</xdr:colOff>
      <xdr:row>44</xdr:row>
      <xdr:rowOff>0</xdr:rowOff>
    </xdr:from>
    <xdr:to>
      <xdr:col>32</xdr:col>
      <xdr:colOff>1266825</xdr:colOff>
      <xdr:row>44</xdr:row>
      <xdr:rowOff>0</xdr:rowOff>
    </xdr:to>
    <xdr:sp macro="" textlink="">
      <xdr:nvSpPr>
        <xdr:cNvPr id="174" name="Rectángulo: esquinas redondeadas 173">
          <a:extLst>
            <a:ext uri="{FF2B5EF4-FFF2-40B4-BE49-F238E27FC236}">
              <a16:creationId xmlns:a16="http://schemas.microsoft.com/office/drawing/2014/main" id="{00000000-0008-0000-0200-0000AE000000}"/>
            </a:ext>
          </a:extLst>
        </xdr:cNvPr>
        <xdr:cNvSpPr/>
      </xdr:nvSpPr>
      <xdr:spPr>
        <a:xfrm>
          <a:off x="18858863" y="5911215"/>
          <a:ext cx="1168402" cy="1524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69848</xdr:colOff>
      <xdr:row>44</xdr:row>
      <xdr:rowOff>0</xdr:rowOff>
    </xdr:from>
    <xdr:to>
      <xdr:col>32</xdr:col>
      <xdr:colOff>1485900</xdr:colOff>
      <xdr:row>44</xdr:row>
      <xdr:rowOff>0</xdr:rowOff>
    </xdr:to>
    <xdr:sp macro="" textlink="">
      <xdr:nvSpPr>
        <xdr:cNvPr id="175" name="Rectángulo: esquinas redondeadas 174">
          <a:extLst>
            <a:ext uri="{FF2B5EF4-FFF2-40B4-BE49-F238E27FC236}">
              <a16:creationId xmlns:a16="http://schemas.microsoft.com/office/drawing/2014/main" id="{00000000-0008-0000-0200-0000AF000000}"/>
            </a:ext>
          </a:extLst>
        </xdr:cNvPr>
        <xdr:cNvSpPr/>
      </xdr:nvSpPr>
      <xdr:spPr>
        <a:xfrm>
          <a:off x="18830288" y="6101715"/>
          <a:ext cx="1416052" cy="14287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12842</xdr:colOff>
      <xdr:row>29</xdr:row>
      <xdr:rowOff>9523</xdr:rowOff>
    </xdr:from>
    <xdr:to>
      <xdr:col>33</xdr:col>
      <xdr:colOff>0</xdr:colOff>
      <xdr:row>29</xdr:row>
      <xdr:rowOff>1869086</xdr:rowOff>
    </xdr:to>
    <xdr:pic>
      <xdr:nvPicPr>
        <xdr:cNvPr id="176" name="Imagen 175">
          <a:extLst>
            <a:ext uri="{FF2B5EF4-FFF2-40B4-BE49-F238E27FC236}">
              <a16:creationId xmlns:a16="http://schemas.microsoft.com/office/drawing/2014/main" id="{00000000-0008-0000-0200-0000B0000000}"/>
            </a:ext>
          </a:extLst>
        </xdr:cNvPr>
        <xdr:cNvPicPr>
          <a:picLocks noChangeAspect="1"/>
        </xdr:cNvPicPr>
      </xdr:nvPicPr>
      <xdr:blipFill rotWithShape="1">
        <a:blip xmlns:r="http://schemas.openxmlformats.org/officeDocument/2006/relationships" r:embed="rId19"/>
        <a:srcRect l="1348" t="33972" r="1159" b="10623"/>
        <a:stretch/>
      </xdr:blipFill>
      <xdr:spPr>
        <a:xfrm>
          <a:off x="18773282" y="4444363"/>
          <a:ext cx="3309478" cy="1859563"/>
        </a:xfrm>
        <a:prstGeom prst="rect">
          <a:avLst/>
        </a:prstGeom>
      </xdr:spPr>
    </xdr:pic>
    <xdr:clientData/>
  </xdr:twoCellAnchor>
  <xdr:twoCellAnchor>
    <xdr:from>
      <xdr:col>32</xdr:col>
      <xdr:colOff>98425</xdr:colOff>
      <xdr:row>44</xdr:row>
      <xdr:rowOff>0</xdr:rowOff>
    </xdr:from>
    <xdr:to>
      <xdr:col>32</xdr:col>
      <xdr:colOff>657225</xdr:colOff>
      <xdr:row>44</xdr:row>
      <xdr:rowOff>0</xdr:rowOff>
    </xdr:to>
    <xdr:sp macro="" textlink="">
      <xdr:nvSpPr>
        <xdr:cNvPr id="177" name="Rectángulo: esquinas redondeadas 176">
          <a:extLst>
            <a:ext uri="{FF2B5EF4-FFF2-40B4-BE49-F238E27FC236}">
              <a16:creationId xmlns:a16="http://schemas.microsoft.com/office/drawing/2014/main" id="{00000000-0008-0000-0200-0000B1000000}"/>
            </a:ext>
          </a:extLst>
        </xdr:cNvPr>
        <xdr:cNvSpPr/>
      </xdr:nvSpPr>
      <xdr:spPr>
        <a:xfrm>
          <a:off x="18858865" y="5320665"/>
          <a:ext cx="558800" cy="12382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88899</xdr:colOff>
      <xdr:row>44</xdr:row>
      <xdr:rowOff>0</xdr:rowOff>
    </xdr:from>
    <xdr:to>
      <xdr:col>32</xdr:col>
      <xdr:colOff>981074</xdr:colOff>
      <xdr:row>44</xdr:row>
      <xdr:rowOff>0</xdr:rowOff>
    </xdr:to>
    <xdr:sp macro="" textlink="">
      <xdr:nvSpPr>
        <xdr:cNvPr id="178" name="Rectángulo: esquinas redondeadas 177">
          <a:extLst>
            <a:ext uri="{FF2B5EF4-FFF2-40B4-BE49-F238E27FC236}">
              <a16:creationId xmlns:a16="http://schemas.microsoft.com/office/drawing/2014/main" id="{00000000-0008-0000-0200-0000B2000000}"/>
            </a:ext>
          </a:extLst>
        </xdr:cNvPr>
        <xdr:cNvSpPr/>
      </xdr:nvSpPr>
      <xdr:spPr>
        <a:xfrm>
          <a:off x="18849339" y="5511165"/>
          <a:ext cx="892175" cy="14287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69848</xdr:colOff>
      <xdr:row>44</xdr:row>
      <xdr:rowOff>0</xdr:rowOff>
    </xdr:from>
    <xdr:to>
      <xdr:col>32</xdr:col>
      <xdr:colOff>1390649</xdr:colOff>
      <xdr:row>44</xdr:row>
      <xdr:rowOff>0</xdr:rowOff>
    </xdr:to>
    <xdr:sp macro="" textlink="">
      <xdr:nvSpPr>
        <xdr:cNvPr id="179" name="Rectángulo: esquinas redondeadas 178">
          <a:extLst>
            <a:ext uri="{FF2B5EF4-FFF2-40B4-BE49-F238E27FC236}">
              <a16:creationId xmlns:a16="http://schemas.microsoft.com/office/drawing/2014/main" id="{00000000-0008-0000-0200-0000B3000000}"/>
            </a:ext>
          </a:extLst>
        </xdr:cNvPr>
        <xdr:cNvSpPr/>
      </xdr:nvSpPr>
      <xdr:spPr>
        <a:xfrm>
          <a:off x="18830288" y="5739765"/>
          <a:ext cx="1320801" cy="12382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98423</xdr:colOff>
      <xdr:row>44</xdr:row>
      <xdr:rowOff>0</xdr:rowOff>
    </xdr:from>
    <xdr:to>
      <xdr:col>32</xdr:col>
      <xdr:colOff>1266825</xdr:colOff>
      <xdr:row>44</xdr:row>
      <xdr:rowOff>0</xdr:rowOff>
    </xdr:to>
    <xdr:sp macro="" textlink="">
      <xdr:nvSpPr>
        <xdr:cNvPr id="180" name="Rectángulo: esquinas redondeadas 179">
          <a:extLst>
            <a:ext uri="{FF2B5EF4-FFF2-40B4-BE49-F238E27FC236}">
              <a16:creationId xmlns:a16="http://schemas.microsoft.com/office/drawing/2014/main" id="{00000000-0008-0000-0200-0000B4000000}"/>
            </a:ext>
          </a:extLst>
        </xdr:cNvPr>
        <xdr:cNvSpPr/>
      </xdr:nvSpPr>
      <xdr:spPr>
        <a:xfrm>
          <a:off x="18858863" y="5911215"/>
          <a:ext cx="1168402" cy="15240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32</xdr:col>
      <xdr:colOff>69848</xdr:colOff>
      <xdr:row>44</xdr:row>
      <xdr:rowOff>0</xdr:rowOff>
    </xdr:from>
    <xdr:to>
      <xdr:col>32</xdr:col>
      <xdr:colOff>1485900</xdr:colOff>
      <xdr:row>44</xdr:row>
      <xdr:rowOff>0</xdr:rowOff>
    </xdr:to>
    <xdr:sp macro="" textlink="">
      <xdr:nvSpPr>
        <xdr:cNvPr id="181" name="Rectángulo: esquinas redondeadas 180">
          <a:extLst>
            <a:ext uri="{FF2B5EF4-FFF2-40B4-BE49-F238E27FC236}">
              <a16:creationId xmlns:a16="http://schemas.microsoft.com/office/drawing/2014/main" id="{00000000-0008-0000-0200-0000B5000000}"/>
            </a:ext>
          </a:extLst>
        </xdr:cNvPr>
        <xdr:cNvSpPr/>
      </xdr:nvSpPr>
      <xdr:spPr>
        <a:xfrm>
          <a:off x="18830288" y="6101715"/>
          <a:ext cx="1416052" cy="142875"/>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359228</xdr:colOff>
      <xdr:row>28</xdr:row>
      <xdr:rowOff>1654628</xdr:rowOff>
    </xdr:from>
    <xdr:to>
      <xdr:col>3</xdr:col>
      <xdr:colOff>1267922</xdr:colOff>
      <xdr:row>28</xdr:row>
      <xdr:rowOff>1759215</xdr:rowOff>
    </xdr:to>
    <xdr:sp macro="" textlink="">
      <xdr:nvSpPr>
        <xdr:cNvPr id="186" name="Rectángulo: esquinas redondeadas 185">
          <a:extLst>
            <a:ext uri="{FF2B5EF4-FFF2-40B4-BE49-F238E27FC236}">
              <a16:creationId xmlns:a16="http://schemas.microsoft.com/office/drawing/2014/main" id="{00000000-0008-0000-0200-0000BA000000}"/>
            </a:ext>
          </a:extLst>
        </xdr:cNvPr>
        <xdr:cNvSpPr/>
      </xdr:nvSpPr>
      <xdr:spPr>
        <a:xfrm>
          <a:off x="5747657" y="17286514"/>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293913</xdr:colOff>
      <xdr:row>23</xdr:row>
      <xdr:rowOff>2046514</xdr:rowOff>
    </xdr:from>
    <xdr:to>
      <xdr:col>3</xdr:col>
      <xdr:colOff>1202607</xdr:colOff>
      <xdr:row>23</xdr:row>
      <xdr:rowOff>2151101</xdr:rowOff>
    </xdr:to>
    <xdr:sp macro="" textlink="">
      <xdr:nvSpPr>
        <xdr:cNvPr id="187" name="Rectángulo: esquinas redondeadas 186">
          <a:extLst>
            <a:ext uri="{FF2B5EF4-FFF2-40B4-BE49-F238E27FC236}">
              <a16:creationId xmlns:a16="http://schemas.microsoft.com/office/drawing/2014/main" id="{00000000-0008-0000-0200-0000BB000000}"/>
            </a:ext>
          </a:extLst>
        </xdr:cNvPr>
        <xdr:cNvSpPr/>
      </xdr:nvSpPr>
      <xdr:spPr>
        <a:xfrm>
          <a:off x="5682342" y="21738771"/>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293914</xdr:colOff>
      <xdr:row>37</xdr:row>
      <xdr:rowOff>1665515</xdr:rowOff>
    </xdr:from>
    <xdr:to>
      <xdr:col>3</xdr:col>
      <xdr:colOff>1202608</xdr:colOff>
      <xdr:row>37</xdr:row>
      <xdr:rowOff>1770102</xdr:rowOff>
    </xdr:to>
    <xdr:sp macro="" textlink="">
      <xdr:nvSpPr>
        <xdr:cNvPr id="188" name="Rectángulo: esquinas redondeadas 187">
          <a:extLst>
            <a:ext uri="{FF2B5EF4-FFF2-40B4-BE49-F238E27FC236}">
              <a16:creationId xmlns:a16="http://schemas.microsoft.com/office/drawing/2014/main" id="{00000000-0008-0000-0200-0000BC000000}"/>
            </a:ext>
          </a:extLst>
        </xdr:cNvPr>
        <xdr:cNvSpPr/>
      </xdr:nvSpPr>
      <xdr:spPr>
        <a:xfrm>
          <a:off x="5682343" y="26005972"/>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272142</xdr:colOff>
      <xdr:row>39</xdr:row>
      <xdr:rowOff>1621971</xdr:rowOff>
    </xdr:from>
    <xdr:to>
      <xdr:col>3</xdr:col>
      <xdr:colOff>1180836</xdr:colOff>
      <xdr:row>39</xdr:row>
      <xdr:rowOff>1726558</xdr:rowOff>
    </xdr:to>
    <xdr:sp macro="" textlink="">
      <xdr:nvSpPr>
        <xdr:cNvPr id="191" name="Rectángulo: esquinas redondeadas 190">
          <a:extLst>
            <a:ext uri="{FF2B5EF4-FFF2-40B4-BE49-F238E27FC236}">
              <a16:creationId xmlns:a16="http://schemas.microsoft.com/office/drawing/2014/main" id="{00000000-0008-0000-0200-0000BF000000}"/>
            </a:ext>
          </a:extLst>
        </xdr:cNvPr>
        <xdr:cNvSpPr/>
      </xdr:nvSpPr>
      <xdr:spPr>
        <a:xfrm>
          <a:off x="5660571" y="34954028"/>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326571</xdr:colOff>
      <xdr:row>35</xdr:row>
      <xdr:rowOff>1611086</xdr:rowOff>
    </xdr:from>
    <xdr:to>
      <xdr:col>3</xdr:col>
      <xdr:colOff>1235265</xdr:colOff>
      <xdr:row>35</xdr:row>
      <xdr:rowOff>1715673</xdr:rowOff>
    </xdr:to>
    <xdr:sp macro="" textlink="">
      <xdr:nvSpPr>
        <xdr:cNvPr id="194" name="Rectángulo: esquinas redondeadas 193">
          <a:extLst>
            <a:ext uri="{FF2B5EF4-FFF2-40B4-BE49-F238E27FC236}">
              <a16:creationId xmlns:a16="http://schemas.microsoft.com/office/drawing/2014/main" id="{00000000-0008-0000-0200-0000C2000000}"/>
            </a:ext>
          </a:extLst>
        </xdr:cNvPr>
        <xdr:cNvSpPr/>
      </xdr:nvSpPr>
      <xdr:spPr>
        <a:xfrm>
          <a:off x="5715000" y="49943657"/>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326570</xdr:colOff>
      <xdr:row>32</xdr:row>
      <xdr:rowOff>1589314</xdr:rowOff>
    </xdr:from>
    <xdr:to>
      <xdr:col>3</xdr:col>
      <xdr:colOff>1235264</xdr:colOff>
      <xdr:row>32</xdr:row>
      <xdr:rowOff>1693901</xdr:rowOff>
    </xdr:to>
    <xdr:sp macro="" textlink="">
      <xdr:nvSpPr>
        <xdr:cNvPr id="198" name="Rectángulo: esquinas redondeadas 197">
          <a:extLst>
            <a:ext uri="{FF2B5EF4-FFF2-40B4-BE49-F238E27FC236}">
              <a16:creationId xmlns:a16="http://schemas.microsoft.com/office/drawing/2014/main" id="{00000000-0008-0000-0200-0000C6000000}"/>
            </a:ext>
          </a:extLst>
        </xdr:cNvPr>
        <xdr:cNvSpPr/>
      </xdr:nvSpPr>
      <xdr:spPr>
        <a:xfrm>
          <a:off x="5714999" y="65706171"/>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304799</xdr:colOff>
      <xdr:row>19</xdr:row>
      <xdr:rowOff>1817914</xdr:rowOff>
    </xdr:from>
    <xdr:to>
      <xdr:col>3</xdr:col>
      <xdr:colOff>1213493</xdr:colOff>
      <xdr:row>19</xdr:row>
      <xdr:rowOff>1922501</xdr:rowOff>
    </xdr:to>
    <xdr:sp macro="" textlink="">
      <xdr:nvSpPr>
        <xdr:cNvPr id="206" name="Rectángulo: esquinas redondeadas 205">
          <a:extLst>
            <a:ext uri="{FF2B5EF4-FFF2-40B4-BE49-F238E27FC236}">
              <a16:creationId xmlns:a16="http://schemas.microsoft.com/office/drawing/2014/main" id="{00000000-0008-0000-0200-0000CE000000}"/>
            </a:ext>
          </a:extLst>
        </xdr:cNvPr>
        <xdr:cNvSpPr/>
      </xdr:nvSpPr>
      <xdr:spPr>
        <a:xfrm>
          <a:off x="5693228" y="99528085"/>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293913</xdr:colOff>
      <xdr:row>21</xdr:row>
      <xdr:rowOff>326572</xdr:rowOff>
    </xdr:from>
    <xdr:to>
      <xdr:col>3</xdr:col>
      <xdr:colOff>1202607</xdr:colOff>
      <xdr:row>21</xdr:row>
      <xdr:rowOff>431159</xdr:rowOff>
    </xdr:to>
    <xdr:sp macro="" textlink="">
      <xdr:nvSpPr>
        <xdr:cNvPr id="209" name="Rectángulo: esquinas redondeadas 208">
          <a:extLst>
            <a:ext uri="{FF2B5EF4-FFF2-40B4-BE49-F238E27FC236}">
              <a16:creationId xmlns:a16="http://schemas.microsoft.com/office/drawing/2014/main" id="{00000000-0008-0000-0200-0000D1000000}"/>
            </a:ext>
          </a:extLst>
        </xdr:cNvPr>
        <xdr:cNvSpPr/>
      </xdr:nvSpPr>
      <xdr:spPr>
        <a:xfrm>
          <a:off x="5682342" y="108334629"/>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326571</xdr:colOff>
      <xdr:row>14</xdr:row>
      <xdr:rowOff>2144486</xdr:rowOff>
    </xdr:from>
    <xdr:to>
      <xdr:col>3</xdr:col>
      <xdr:colOff>1235265</xdr:colOff>
      <xdr:row>14</xdr:row>
      <xdr:rowOff>2249073</xdr:rowOff>
    </xdr:to>
    <xdr:sp macro="" textlink="">
      <xdr:nvSpPr>
        <xdr:cNvPr id="212" name="Rectángulo: esquinas redondeadas 211">
          <a:extLst>
            <a:ext uri="{FF2B5EF4-FFF2-40B4-BE49-F238E27FC236}">
              <a16:creationId xmlns:a16="http://schemas.microsoft.com/office/drawing/2014/main" id="{00000000-0008-0000-0200-0000D4000000}"/>
            </a:ext>
          </a:extLst>
        </xdr:cNvPr>
        <xdr:cNvSpPr/>
      </xdr:nvSpPr>
      <xdr:spPr>
        <a:xfrm>
          <a:off x="5715000" y="117478629"/>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304799</xdr:colOff>
      <xdr:row>17</xdr:row>
      <xdr:rowOff>2721429</xdr:rowOff>
    </xdr:from>
    <xdr:to>
      <xdr:col>3</xdr:col>
      <xdr:colOff>1213493</xdr:colOff>
      <xdr:row>17</xdr:row>
      <xdr:rowOff>2826016</xdr:rowOff>
    </xdr:to>
    <xdr:sp macro="" textlink="">
      <xdr:nvSpPr>
        <xdr:cNvPr id="213" name="Rectángulo: esquinas redondeadas 212">
          <a:extLst>
            <a:ext uri="{FF2B5EF4-FFF2-40B4-BE49-F238E27FC236}">
              <a16:creationId xmlns:a16="http://schemas.microsoft.com/office/drawing/2014/main" id="{00000000-0008-0000-0200-0000D5000000}"/>
            </a:ext>
          </a:extLst>
        </xdr:cNvPr>
        <xdr:cNvSpPr/>
      </xdr:nvSpPr>
      <xdr:spPr>
        <a:xfrm>
          <a:off x="5693228" y="124216886"/>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304799</xdr:colOff>
      <xdr:row>41</xdr:row>
      <xdr:rowOff>2079171</xdr:rowOff>
    </xdr:from>
    <xdr:to>
      <xdr:col>3</xdr:col>
      <xdr:colOff>1213493</xdr:colOff>
      <xdr:row>41</xdr:row>
      <xdr:rowOff>2183758</xdr:rowOff>
    </xdr:to>
    <xdr:sp macro="" textlink="">
      <xdr:nvSpPr>
        <xdr:cNvPr id="216" name="Rectángulo: esquinas redondeadas 215">
          <a:extLst>
            <a:ext uri="{FF2B5EF4-FFF2-40B4-BE49-F238E27FC236}">
              <a16:creationId xmlns:a16="http://schemas.microsoft.com/office/drawing/2014/main" id="{00000000-0008-0000-0200-0000D8000000}"/>
            </a:ext>
          </a:extLst>
        </xdr:cNvPr>
        <xdr:cNvSpPr/>
      </xdr:nvSpPr>
      <xdr:spPr>
        <a:xfrm>
          <a:off x="5693228" y="137421257"/>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348342</xdr:colOff>
      <xdr:row>44</xdr:row>
      <xdr:rowOff>1894115</xdr:rowOff>
    </xdr:from>
    <xdr:to>
      <xdr:col>3</xdr:col>
      <xdr:colOff>1257036</xdr:colOff>
      <xdr:row>44</xdr:row>
      <xdr:rowOff>1998702</xdr:rowOff>
    </xdr:to>
    <xdr:sp macro="" textlink="">
      <xdr:nvSpPr>
        <xdr:cNvPr id="218" name="Rectángulo: esquinas redondeadas 217">
          <a:extLst>
            <a:ext uri="{FF2B5EF4-FFF2-40B4-BE49-F238E27FC236}">
              <a16:creationId xmlns:a16="http://schemas.microsoft.com/office/drawing/2014/main" id="{00000000-0008-0000-0200-0000DA000000}"/>
            </a:ext>
          </a:extLst>
        </xdr:cNvPr>
        <xdr:cNvSpPr/>
      </xdr:nvSpPr>
      <xdr:spPr>
        <a:xfrm>
          <a:off x="5736771" y="148132801"/>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304799</xdr:colOff>
      <xdr:row>46</xdr:row>
      <xdr:rowOff>772885</xdr:rowOff>
    </xdr:from>
    <xdr:to>
      <xdr:col>3</xdr:col>
      <xdr:colOff>1213493</xdr:colOff>
      <xdr:row>46</xdr:row>
      <xdr:rowOff>877472</xdr:rowOff>
    </xdr:to>
    <xdr:sp macro="" textlink="">
      <xdr:nvSpPr>
        <xdr:cNvPr id="219" name="Rectángulo: esquinas redondeadas 218">
          <a:extLst>
            <a:ext uri="{FF2B5EF4-FFF2-40B4-BE49-F238E27FC236}">
              <a16:creationId xmlns:a16="http://schemas.microsoft.com/office/drawing/2014/main" id="{00000000-0008-0000-0200-0000DB000000}"/>
            </a:ext>
          </a:extLst>
        </xdr:cNvPr>
        <xdr:cNvSpPr/>
      </xdr:nvSpPr>
      <xdr:spPr>
        <a:xfrm>
          <a:off x="5693228" y="151627114"/>
          <a:ext cx="908694" cy="104587"/>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1280160</xdr:colOff>
      <xdr:row>19</xdr:row>
      <xdr:rowOff>233680</xdr:rowOff>
    </xdr:from>
    <xdr:to>
      <xdr:col>3</xdr:col>
      <xdr:colOff>1747914</xdr:colOff>
      <xdr:row>19</xdr:row>
      <xdr:rowOff>300502</xdr:rowOff>
    </xdr:to>
    <xdr:sp macro="" textlink="">
      <xdr:nvSpPr>
        <xdr:cNvPr id="226" name="Rectángulo: esquinas redondeadas 225">
          <a:extLst>
            <a:ext uri="{FF2B5EF4-FFF2-40B4-BE49-F238E27FC236}">
              <a16:creationId xmlns:a16="http://schemas.microsoft.com/office/drawing/2014/main" id="{00000000-0008-0000-0200-0000E2000000}"/>
            </a:ext>
          </a:extLst>
        </xdr:cNvPr>
        <xdr:cNvSpPr/>
      </xdr:nvSpPr>
      <xdr:spPr>
        <a:xfrm>
          <a:off x="6670040" y="98003360"/>
          <a:ext cx="467754" cy="6682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1369695</xdr:colOff>
      <xdr:row>21</xdr:row>
      <xdr:rowOff>223520</xdr:rowOff>
    </xdr:from>
    <xdr:to>
      <xdr:col>3</xdr:col>
      <xdr:colOff>1837449</xdr:colOff>
      <xdr:row>21</xdr:row>
      <xdr:rowOff>290342</xdr:rowOff>
    </xdr:to>
    <xdr:sp macro="" textlink="">
      <xdr:nvSpPr>
        <xdr:cNvPr id="229" name="Rectángulo: esquinas redondeadas 228">
          <a:extLst>
            <a:ext uri="{FF2B5EF4-FFF2-40B4-BE49-F238E27FC236}">
              <a16:creationId xmlns:a16="http://schemas.microsoft.com/office/drawing/2014/main" id="{00000000-0008-0000-0200-0000E5000000}"/>
            </a:ext>
          </a:extLst>
        </xdr:cNvPr>
        <xdr:cNvSpPr/>
      </xdr:nvSpPr>
      <xdr:spPr>
        <a:xfrm>
          <a:off x="6760845" y="9215120"/>
          <a:ext cx="467754" cy="6682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320040</xdr:colOff>
      <xdr:row>17</xdr:row>
      <xdr:rowOff>335280</xdr:rowOff>
    </xdr:from>
    <xdr:to>
      <xdr:col>3</xdr:col>
      <xdr:colOff>787794</xdr:colOff>
      <xdr:row>17</xdr:row>
      <xdr:rowOff>402102</xdr:rowOff>
    </xdr:to>
    <xdr:sp macro="" textlink="">
      <xdr:nvSpPr>
        <xdr:cNvPr id="232" name="Rectángulo: esquinas redondeadas 231">
          <a:extLst>
            <a:ext uri="{FF2B5EF4-FFF2-40B4-BE49-F238E27FC236}">
              <a16:creationId xmlns:a16="http://schemas.microsoft.com/office/drawing/2014/main" id="{00000000-0008-0000-0200-0000E8000000}"/>
            </a:ext>
          </a:extLst>
        </xdr:cNvPr>
        <xdr:cNvSpPr/>
      </xdr:nvSpPr>
      <xdr:spPr>
        <a:xfrm>
          <a:off x="5709920" y="121894600"/>
          <a:ext cx="467754" cy="66822"/>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1920240</xdr:colOff>
      <xdr:row>41</xdr:row>
      <xdr:rowOff>299720</xdr:rowOff>
    </xdr:from>
    <xdr:to>
      <xdr:col>3</xdr:col>
      <xdr:colOff>2463800</xdr:colOff>
      <xdr:row>41</xdr:row>
      <xdr:rowOff>370840</xdr:rowOff>
    </xdr:to>
    <xdr:sp macro="" textlink="">
      <xdr:nvSpPr>
        <xdr:cNvPr id="233" name="Rectángulo: esquinas redondeadas 232">
          <a:extLst>
            <a:ext uri="{FF2B5EF4-FFF2-40B4-BE49-F238E27FC236}">
              <a16:creationId xmlns:a16="http://schemas.microsoft.com/office/drawing/2014/main" id="{00000000-0008-0000-0200-0000E9000000}"/>
            </a:ext>
          </a:extLst>
        </xdr:cNvPr>
        <xdr:cNvSpPr/>
      </xdr:nvSpPr>
      <xdr:spPr>
        <a:xfrm>
          <a:off x="7310120" y="135717280"/>
          <a:ext cx="543560" cy="7112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1518920</xdr:colOff>
      <xdr:row>44</xdr:row>
      <xdr:rowOff>248920</xdr:rowOff>
    </xdr:from>
    <xdr:to>
      <xdr:col>3</xdr:col>
      <xdr:colOff>1833880</xdr:colOff>
      <xdr:row>44</xdr:row>
      <xdr:rowOff>330200</xdr:rowOff>
    </xdr:to>
    <xdr:sp macro="" textlink="">
      <xdr:nvSpPr>
        <xdr:cNvPr id="237" name="Rectángulo: esquinas redondeadas 236">
          <a:extLst>
            <a:ext uri="{FF2B5EF4-FFF2-40B4-BE49-F238E27FC236}">
              <a16:creationId xmlns:a16="http://schemas.microsoft.com/office/drawing/2014/main" id="{00000000-0008-0000-0200-0000ED000000}"/>
            </a:ext>
          </a:extLst>
        </xdr:cNvPr>
        <xdr:cNvSpPr/>
      </xdr:nvSpPr>
      <xdr:spPr>
        <a:xfrm>
          <a:off x="6908800" y="146568160"/>
          <a:ext cx="314960" cy="81280"/>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660400</xdr:colOff>
      <xdr:row>130</xdr:row>
      <xdr:rowOff>0</xdr:rowOff>
    </xdr:from>
    <xdr:to>
      <xdr:col>4</xdr:col>
      <xdr:colOff>1239520</xdr:colOff>
      <xdr:row>130</xdr:row>
      <xdr:rowOff>0</xdr:rowOff>
    </xdr:to>
    <xdr:sp macro="" textlink="">
      <xdr:nvSpPr>
        <xdr:cNvPr id="240" name="Rectángulo: esquinas redondeadas 239">
          <a:extLst>
            <a:ext uri="{FF2B5EF4-FFF2-40B4-BE49-F238E27FC236}">
              <a16:creationId xmlns:a16="http://schemas.microsoft.com/office/drawing/2014/main" id="{00000000-0008-0000-0200-0000F0000000}"/>
            </a:ext>
          </a:extLst>
        </xdr:cNvPr>
        <xdr:cNvSpPr/>
      </xdr:nvSpPr>
      <xdr:spPr>
        <a:xfrm>
          <a:off x="40021933" y="64202734"/>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702734</xdr:colOff>
      <xdr:row>130</xdr:row>
      <xdr:rowOff>0</xdr:rowOff>
    </xdr:from>
    <xdr:to>
      <xdr:col>4</xdr:col>
      <xdr:colOff>1281854</xdr:colOff>
      <xdr:row>130</xdr:row>
      <xdr:rowOff>0</xdr:rowOff>
    </xdr:to>
    <xdr:sp macro="" textlink="">
      <xdr:nvSpPr>
        <xdr:cNvPr id="243" name="Rectángulo: esquinas redondeadas 242">
          <a:extLst>
            <a:ext uri="{FF2B5EF4-FFF2-40B4-BE49-F238E27FC236}">
              <a16:creationId xmlns:a16="http://schemas.microsoft.com/office/drawing/2014/main" id="{00000000-0008-0000-0200-0000F3000000}"/>
            </a:ext>
          </a:extLst>
        </xdr:cNvPr>
        <xdr:cNvSpPr/>
      </xdr:nvSpPr>
      <xdr:spPr>
        <a:xfrm>
          <a:off x="40064267" y="72068267"/>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677334</xdr:colOff>
      <xdr:row>130</xdr:row>
      <xdr:rowOff>0</xdr:rowOff>
    </xdr:from>
    <xdr:to>
      <xdr:col>4</xdr:col>
      <xdr:colOff>1256454</xdr:colOff>
      <xdr:row>130</xdr:row>
      <xdr:rowOff>0</xdr:rowOff>
    </xdr:to>
    <xdr:sp macro="" textlink="">
      <xdr:nvSpPr>
        <xdr:cNvPr id="244" name="Rectángulo: esquinas redondeadas 243">
          <a:extLst>
            <a:ext uri="{FF2B5EF4-FFF2-40B4-BE49-F238E27FC236}">
              <a16:creationId xmlns:a16="http://schemas.microsoft.com/office/drawing/2014/main" id="{00000000-0008-0000-0200-0000F4000000}"/>
            </a:ext>
          </a:extLst>
        </xdr:cNvPr>
        <xdr:cNvSpPr/>
      </xdr:nvSpPr>
      <xdr:spPr>
        <a:xfrm>
          <a:off x="40038867" y="75937535"/>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668867</xdr:colOff>
      <xdr:row>130</xdr:row>
      <xdr:rowOff>0</xdr:rowOff>
    </xdr:from>
    <xdr:to>
      <xdr:col>4</xdr:col>
      <xdr:colOff>1247987</xdr:colOff>
      <xdr:row>130</xdr:row>
      <xdr:rowOff>0</xdr:rowOff>
    </xdr:to>
    <xdr:sp macro="" textlink="">
      <xdr:nvSpPr>
        <xdr:cNvPr id="245" name="Rectángulo: esquinas redondeadas 244">
          <a:extLst>
            <a:ext uri="{FF2B5EF4-FFF2-40B4-BE49-F238E27FC236}">
              <a16:creationId xmlns:a16="http://schemas.microsoft.com/office/drawing/2014/main" id="{00000000-0008-0000-0200-0000F5000000}"/>
            </a:ext>
          </a:extLst>
        </xdr:cNvPr>
        <xdr:cNvSpPr/>
      </xdr:nvSpPr>
      <xdr:spPr>
        <a:xfrm>
          <a:off x="40030400" y="80297867"/>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643467</xdr:colOff>
      <xdr:row>130</xdr:row>
      <xdr:rowOff>0</xdr:rowOff>
    </xdr:from>
    <xdr:to>
      <xdr:col>4</xdr:col>
      <xdr:colOff>1222587</xdr:colOff>
      <xdr:row>130</xdr:row>
      <xdr:rowOff>0</xdr:rowOff>
    </xdr:to>
    <xdr:sp macro="" textlink="">
      <xdr:nvSpPr>
        <xdr:cNvPr id="246" name="Rectángulo: esquinas redondeadas 245">
          <a:extLst>
            <a:ext uri="{FF2B5EF4-FFF2-40B4-BE49-F238E27FC236}">
              <a16:creationId xmlns:a16="http://schemas.microsoft.com/office/drawing/2014/main" id="{00000000-0008-0000-0200-0000F6000000}"/>
            </a:ext>
          </a:extLst>
        </xdr:cNvPr>
        <xdr:cNvSpPr/>
      </xdr:nvSpPr>
      <xdr:spPr>
        <a:xfrm>
          <a:off x="40005000" y="84700534"/>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702734</xdr:colOff>
      <xdr:row>130</xdr:row>
      <xdr:rowOff>0</xdr:rowOff>
    </xdr:from>
    <xdr:to>
      <xdr:col>4</xdr:col>
      <xdr:colOff>1281854</xdr:colOff>
      <xdr:row>130</xdr:row>
      <xdr:rowOff>0</xdr:rowOff>
    </xdr:to>
    <xdr:sp macro="" textlink="">
      <xdr:nvSpPr>
        <xdr:cNvPr id="247" name="Rectángulo: esquinas redondeadas 246">
          <a:extLst>
            <a:ext uri="{FF2B5EF4-FFF2-40B4-BE49-F238E27FC236}">
              <a16:creationId xmlns:a16="http://schemas.microsoft.com/office/drawing/2014/main" id="{00000000-0008-0000-0200-0000F7000000}"/>
            </a:ext>
          </a:extLst>
        </xdr:cNvPr>
        <xdr:cNvSpPr/>
      </xdr:nvSpPr>
      <xdr:spPr>
        <a:xfrm>
          <a:off x="40064267" y="89137067"/>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618067</xdr:colOff>
      <xdr:row>130</xdr:row>
      <xdr:rowOff>0</xdr:rowOff>
    </xdr:from>
    <xdr:to>
      <xdr:col>4</xdr:col>
      <xdr:colOff>1197187</xdr:colOff>
      <xdr:row>130</xdr:row>
      <xdr:rowOff>0</xdr:rowOff>
    </xdr:to>
    <xdr:sp macro="" textlink="">
      <xdr:nvSpPr>
        <xdr:cNvPr id="248" name="Rectángulo: esquinas redondeadas 247">
          <a:extLst>
            <a:ext uri="{FF2B5EF4-FFF2-40B4-BE49-F238E27FC236}">
              <a16:creationId xmlns:a16="http://schemas.microsoft.com/office/drawing/2014/main" id="{00000000-0008-0000-0200-0000F8000000}"/>
            </a:ext>
          </a:extLst>
        </xdr:cNvPr>
        <xdr:cNvSpPr/>
      </xdr:nvSpPr>
      <xdr:spPr>
        <a:xfrm>
          <a:off x="39979600" y="93827601"/>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601134</xdr:colOff>
      <xdr:row>130</xdr:row>
      <xdr:rowOff>0</xdr:rowOff>
    </xdr:from>
    <xdr:to>
      <xdr:col>2</xdr:col>
      <xdr:colOff>1180254</xdr:colOff>
      <xdr:row>130</xdr:row>
      <xdr:rowOff>0</xdr:rowOff>
    </xdr:to>
    <xdr:sp macro="" textlink="">
      <xdr:nvSpPr>
        <xdr:cNvPr id="252" name="Rectángulo: esquinas redondeadas 251">
          <a:extLst>
            <a:ext uri="{FF2B5EF4-FFF2-40B4-BE49-F238E27FC236}">
              <a16:creationId xmlns:a16="http://schemas.microsoft.com/office/drawing/2014/main" id="{00000000-0008-0000-0200-0000FC000000}"/>
            </a:ext>
          </a:extLst>
        </xdr:cNvPr>
        <xdr:cNvSpPr/>
      </xdr:nvSpPr>
      <xdr:spPr>
        <a:xfrm>
          <a:off x="36863867" y="108110867"/>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651934</xdr:colOff>
      <xdr:row>130</xdr:row>
      <xdr:rowOff>0</xdr:rowOff>
    </xdr:from>
    <xdr:to>
      <xdr:col>4</xdr:col>
      <xdr:colOff>1231054</xdr:colOff>
      <xdr:row>130</xdr:row>
      <xdr:rowOff>0</xdr:rowOff>
    </xdr:to>
    <xdr:sp macro="" textlink="">
      <xdr:nvSpPr>
        <xdr:cNvPr id="253" name="Rectángulo: esquinas redondeadas 252">
          <a:extLst>
            <a:ext uri="{FF2B5EF4-FFF2-40B4-BE49-F238E27FC236}">
              <a16:creationId xmlns:a16="http://schemas.microsoft.com/office/drawing/2014/main" id="{00000000-0008-0000-0200-0000FD000000}"/>
            </a:ext>
          </a:extLst>
        </xdr:cNvPr>
        <xdr:cNvSpPr/>
      </xdr:nvSpPr>
      <xdr:spPr>
        <a:xfrm>
          <a:off x="40013467" y="109744933"/>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651934</xdr:colOff>
      <xdr:row>130</xdr:row>
      <xdr:rowOff>0</xdr:rowOff>
    </xdr:from>
    <xdr:to>
      <xdr:col>4</xdr:col>
      <xdr:colOff>1231054</xdr:colOff>
      <xdr:row>130</xdr:row>
      <xdr:rowOff>0</xdr:rowOff>
    </xdr:to>
    <xdr:sp macro="" textlink="">
      <xdr:nvSpPr>
        <xdr:cNvPr id="257" name="Rectángulo: esquinas redondeadas 256">
          <a:extLst>
            <a:ext uri="{FF2B5EF4-FFF2-40B4-BE49-F238E27FC236}">
              <a16:creationId xmlns:a16="http://schemas.microsoft.com/office/drawing/2014/main" id="{00000000-0008-0000-0200-000001010000}"/>
            </a:ext>
          </a:extLst>
        </xdr:cNvPr>
        <xdr:cNvSpPr/>
      </xdr:nvSpPr>
      <xdr:spPr>
        <a:xfrm>
          <a:off x="40013467" y="128032934"/>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711200</xdr:colOff>
      <xdr:row>130</xdr:row>
      <xdr:rowOff>0</xdr:rowOff>
    </xdr:from>
    <xdr:to>
      <xdr:col>4</xdr:col>
      <xdr:colOff>1290320</xdr:colOff>
      <xdr:row>130</xdr:row>
      <xdr:rowOff>0</xdr:rowOff>
    </xdr:to>
    <xdr:sp macro="" textlink="">
      <xdr:nvSpPr>
        <xdr:cNvPr id="258" name="Rectángulo: esquinas redondeadas 257">
          <a:extLst>
            <a:ext uri="{FF2B5EF4-FFF2-40B4-BE49-F238E27FC236}">
              <a16:creationId xmlns:a16="http://schemas.microsoft.com/office/drawing/2014/main" id="{00000000-0008-0000-0200-000002010000}"/>
            </a:ext>
          </a:extLst>
        </xdr:cNvPr>
        <xdr:cNvSpPr/>
      </xdr:nvSpPr>
      <xdr:spPr>
        <a:xfrm>
          <a:off x="40072733" y="134213600"/>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694268</xdr:colOff>
      <xdr:row>130</xdr:row>
      <xdr:rowOff>0</xdr:rowOff>
    </xdr:from>
    <xdr:to>
      <xdr:col>4</xdr:col>
      <xdr:colOff>1273388</xdr:colOff>
      <xdr:row>130</xdr:row>
      <xdr:rowOff>0</xdr:rowOff>
    </xdr:to>
    <xdr:sp macro="" textlink="">
      <xdr:nvSpPr>
        <xdr:cNvPr id="260" name="Rectángulo: esquinas redondeadas 259">
          <a:extLst>
            <a:ext uri="{FF2B5EF4-FFF2-40B4-BE49-F238E27FC236}">
              <a16:creationId xmlns:a16="http://schemas.microsoft.com/office/drawing/2014/main" id="{00000000-0008-0000-0200-000004010000}"/>
            </a:ext>
          </a:extLst>
        </xdr:cNvPr>
        <xdr:cNvSpPr/>
      </xdr:nvSpPr>
      <xdr:spPr>
        <a:xfrm>
          <a:off x="40055801" y="140589001"/>
          <a:ext cx="579120" cy="1066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701040</xdr:colOff>
      <xdr:row>41</xdr:row>
      <xdr:rowOff>0</xdr:rowOff>
    </xdr:from>
    <xdr:to>
      <xdr:col>22</xdr:col>
      <xdr:colOff>1188720</xdr:colOff>
      <xdr:row>41</xdr:row>
      <xdr:rowOff>0</xdr:rowOff>
    </xdr:to>
    <xdr:sp macro="" textlink="">
      <xdr:nvSpPr>
        <xdr:cNvPr id="217" name="Rectángulo: esquinas redondeadas 216">
          <a:extLst>
            <a:ext uri="{FF2B5EF4-FFF2-40B4-BE49-F238E27FC236}">
              <a16:creationId xmlns:a16="http://schemas.microsoft.com/office/drawing/2014/main" id="{00000000-0008-0000-0200-0000D9000000}"/>
            </a:ext>
          </a:extLst>
        </xdr:cNvPr>
        <xdr:cNvSpPr/>
      </xdr:nvSpPr>
      <xdr:spPr>
        <a:xfrm>
          <a:off x="48196249" y="9428202"/>
          <a:ext cx="487680" cy="13448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23</xdr:col>
      <xdr:colOff>13854</xdr:colOff>
      <xdr:row>31</xdr:row>
      <xdr:rowOff>335333</xdr:rowOff>
    </xdr:from>
    <xdr:to>
      <xdr:col>24</xdr:col>
      <xdr:colOff>-1</xdr:colOff>
      <xdr:row>31</xdr:row>
      <xdr:rowOff>2460387</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34"/>
        <a:srcRect b="13098"/>
        <a:stretch/>
      </xdr:blipFill>
      <xdr:spPr>
        <a:xfrm>
          <a:off x="53284581" y="43215151"/>
          <a:ext cx="2258291" cy="2125054"/>
        </a:xfrm>
        <a:prstGeom prst="rect">
          <a:avLst/>
        </a:prstGeom>
      </xdr:spPr>
    </xdr:pic>
    <xdr:clientData/>
  </xdr:twoCellAnchor>
  <xdr:twoCellAnchor>
    <xdr:from>
      <xdr:col>2</xdr:col>
      <xdr:colOff>3377045</xdr:colOff>
      <xdr:row>30</xdr:row>
      <xdr:rowOff>353292</xdr:rowOff>
    </xdr:from>
    <xdr:to>
      <xdr:col>3</xdr:col>
      <xdr:colOff>2549237</xdr:colOff>
      <xdr:row>30</xdr:row>
      <xdr:rowOff>2438400</xdr:rowOff>
    </xdr:to>
    <xdr:pic>
      <xdr:nvPicPr>
        <xdr:cNvPr id="112" name="Imagen 111">
          <a:extLst>
            <a:ext uri="{FF2B5EF4-FFF2-40B4-BE49-F238E27FC236}">
              <a16:creationId xmlns:a16="http://schemas.microsoft.com/office/drawing/2014/main" id="{00000000-0008-0000-0200-000070000000}"/>
            </a:ext>
          </a:extLst>
        </xdr:cNvPr>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122" t="39916" r="1122" b="41922"/>
        <a:stretch/>
      </xdr:blipFill>
      <xdr:spPr>
        <a:xfrm>
          <a:off x="5372100" y="40933256"/>
          <a:ext cx="2566555" cy="2085108"/>
        </a:xfrm>
        <a:prstGeom prst="rect">
          <a:avLst/>
        </a:prstGeom>
      </xdr:spPr>
    </xdr:pic>
    <xdr:clientData/>
  </xdr:twoCellAnchor>
  <xdr:twoCellAnchor>
    <xdr:from>
      <xdr:col>22</xdr:col>
      <xdr:colOff>692727</xdr:colOff>
      <xdr:row>15</xdr:row>
      <xdr:rowOff>2687781</xdr:rowOff>
    </xdr:from>
    <xdr:to>
      <xdr:col>22</xdr:col>
      <xdr:colOff>1219200</xdr:colOff>
      <xdr:row>15</xdr:row>
      <xdr:rowOff>2826326</xdr:rowOff>
    </xdr:to>
    <xdr:sp macro="" textlink="">
      <xdr:nvSpPr>
        <xdr:cNvPr id="113" name="Rectángulo: esquinas redondeadas 112">
          <a:extLst>
            <a:ext uri="{FF2B5EF4-FFF2-40B4-BE49-F238E27FC236}">
              <a16:creationId xmlns:a16="http://schemas.microsoft.com/office/drawing/2014/main" id="{00000000-0008-0000-0200-000071000000}"/>
            </a:ext>
          </a:extLst>
        </xdr:cNvPr>
        <xdr:cNvSpPr/>
      </xdr:nvSpPr>
      <xdr:spPr>
        <a:xfrm>
          <a:off x="51677454" y="13369636"/>
          <a:ext cx="526473" cy="138545"/>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678873</xdr:colOff>
      <xdr:row>18</xdr:row>
      <xdr:rowOff>3325091</xdr:rowOff>
    </xdr:from>
    <xdr:to>
      <xdr:col>22</xdr:col>
      <xdr:colOff>1205346</xdr:colOff>
      <xdr:row>18</xdr:row>
      <xdr:rowOff>3463637</xdr:rowOff>
    </xdr:to>
    <xdr:sp macro="" textlink="">
      <xdr:nvSpPr>
        <xdr:cNvPr id="114" name="Rectángulo: esquinas redondeadas 113">
          <a:extLst>
            <a:ext uri="{FF2B5EF4-FFF2-40B4-BE49-F238E27FC236}">
              <a16:creationId xmlns:a16="http://schemas.microsoft.com/office/drawing/2014/main" id="{00000000-0008-0000-0200-000072000000}"/>
            </a:ext>
          </a:extLst>
        </xdr:cNvPr>
        <xdr:cNvSpPr/>
      </xdr:nvSpPr>
      <xdr:spPr>
        <a:xfrm>
          <a:off x="51663600" y="20781818"/>
          <a:ext cx="526473" cy="138546"/>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692727</xdr:colOff>
      <xdr:row>20</xdr:row>
      <xdr:rowOff>2313708</xdr:rowOff>
    </xdr:from>
    <xdr:to>
      <xdr:col>22</xdr:col>
      <xdr:colOff>1205346</xdr:colOff>
      <xdr:row>20</xdr:row>
      <xdr:rowOff>2452253</xdr:rowOff>
    </xdr:to>
    <xdr:sp macro="" textlink="">
      <xdr:nvSpPr>
        <xdr:cNvPr id="115" name="Rectángulo: esquinas redondeadas 114">
          <a:extLst>
            <a:ext uri="{FF2B5EF4-FFF2-40B4-BE49-F238E27FC236}">
              <a16:creationId xmlns:a16="http://schemas.microsoft.com/office/drawing/2014/main" id="{00000000-0008-0000-0200-000073000000}"/>
            </a:ext>
          </a:extLst>
        </xdr:cNvPr>
        <xdr:cNvSpPr/>
      </xdr:nvSpPr>
      <xdr:spPr>
        <a:xfrm>
          <a:off x="51677454" y="25367672"/>
          <a:ext cx="512619" cy="138545"/>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651164</xdr:colOff>
      <xdr:row>22</xdr:row>
      <xdr:rowOff>706582</xdr:rowOff>
    </xdr:from>
    <xdr:to>
      <xdr:col>22</xdr:col>
      <xdr:colOff>1149928</xdr:colOff>
      <xdr:row>22</xdr:row>
      <xdr:rowOff>803564</xdr:rowOff>
    </xdr:to>
    <xdr:sp macro="" textlink="">
      <xdr:nvSpPr>
        <xdr:cNvPr id="116" name="Rectángulo: esquinas redondeadas 115">
          <a:extLst>
            <a:ext uri="{FF2B5EF4-FFF2-40B4-BE49-F238E27FC236}">
              <a16:creationId xmlns:a16="http://schemas.microsoft.com/office/drawing/2014/main" id="{00000000-0008-0000-0200-000074000000}"/>
            </a:ext>
          </a:extLst>
        </xdr:cNvPr>
        <xdr:cNvSpPr/>
      </xdr:nvSpPr>
      <xdr:spPr>
        <a:xfrm>
          <a:off x="51635891" y="27002509"/>
          <a:ext cx="498764" cy="96982"/>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23</xdr:col>
      <xdr:colOff>665018</xdr:colOff>
      <xdr:row>24</xdr:row>
      <xdr:rowOff>2701637</xdr:rowOff>
    </xdr:from>
    <xdr:to>
      <xdr:col>23</xdr:col>
      <xdr:colOff>1163782</xdr:colOff>
      <xdr:row>24</xdr:row>
      <xdr:rowOff>2798619</xdr:rowOff>
    </xdr:to>
    <xdr:sp macro="" textlink="">
      <xdr:nvSpPr>
        <xdr:cNvPr id="117" name="Rectángulo: esquinas redondeadas 116">
          <a:extLst>
            <a:ext uri="{FF2B5EF4-FFF2-40B4-BE49-F238E27FC236}">
              <a16:creationId xmlns:a16="http://schemas.microsoft.com/office/drawing/2014/main" id="{00000000-0008-0000-0200-000075000000}"/>
            </a:ext>
          </a:extLst>
        </xdr:cNvPr>
        <xdr:cNvSpPr/>
      </xdr:nvSpPr>
      <xdr:spPr>
        <a:xfrm>
          <a:off x="53935745" y="32114837"/>
          <a:ext cx="498764" cy="96982"/>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692727</xdr:colOff>
      <xdr:row>38</xdr:row>
      <xdr:rowOff>1953491</xdr:rowOff>
    </xdr:from>
    <xdr:to>
      <xdr:col>22</xdr:col>
      <xdr:colOff>1191491</xdr:colOff>
      <xdr:row>38</xdr:row>
      <xdr:rowOff>2050473</xdr:rowOff>
    </xdr:to>
    <xdr:sp macro="" textlink="">
      <xdr:nvSpPr>
        <xdr:cNvPr id="118" name="Rectángulo: esquinas redondeadas 117">
          <a:extLst>
            <a:ext uri="{FF2B5EF4-FFF2-40B4-BE49-F238E27FC236}">
              <a16:creationId xmlns:a16="http://schemas.microsoft.com/office/drawing/2014/main" id="{00000000-0008-0000-0200-000076000000}"/>
            </a:ext>
          </a:extLst>
        </xdr:cNvPr>
        <xdr:cNvSpPr/>
      </xdr:nvSpPr>
      <xdr:spPr>
        <a:xfrm>
          <a:off x="51677454" y="49280618"/>
          <a:ext cx="498764" cy="96982"/>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23</xdr:col>
      <xdr:colOff>692727</xdr:colOff>
      <xdr:row>31</xdr:row>
      <xdr:rowOff>2286001</xdr:rowOff>
    </xdr:from>
    <xdr:to>
      <xdr:col>23</xdr:col>
      <xdr:colOff>1385455</xdr:colOff>
      <xdr:row>31</xdr:row>
      <xdr:rowOff>2410691</xdr:rowOff>
    </xdr:to>
    <xdr:sp macro="" textlink="">
      <xdr:nvSpPr>
        <xdr:cNvPr id="119" name="Rectángulo: esquinas redondeadas 118">
          <a:extLst>
            <a:ext uri="{FF2B5EF4-FFF2-40B4-BE49-F238E27FC236}">
              <a16:creationId xmlns:a16="http://schemas.microsoft.com/office/drawing/2014/main" id="{00000000-0008-0000-0200-000077000000}"/>
            </a:ext>
          </a:extLst>
        </xdr:cNvPr>
        <xdr:cNvSpPr/>
      </xdr:nvSpPr>
      <xdr:spPr>
        <a:xfrm>
          <a:off x="53963454" y="45165819"/>
          <a:ext cx="692728" cy="124690"/>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23</xdr:col>
      <xdr:colOff>55419</xdr:colOff>
      <xdr:row>29</xdr:row>
      <xdr:rowOff>45030</xdr:rowOff>
    </xdr:from>
    <xdr:to>
      <xdr:col>23</xdr:col>
      <xdr:colOff>2221254</xdr:colOff>
      <xdr:row>29</xdr:row>
      <xdr:rowOff>2055130</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35"/>
        <a:stretch>
          <a:fillRect/>
        </a:stretch>
      </xdr:blipFill>
      <xdr:spPr>
        <a:xfrm>
          <a:off x="55028276" y="42404066"/>
          <a:ext cx="2165835" cy="2010100"/>
        </a:xfrm>
        <a:prstGeom prst="rect">
          <a:avLst/>
        </a:prstGeom>
      </xdr:spPr>
    </xdr:pic>
    <xdr:clientData/>
  </xdr:twoCellAnchor>
  <xdr:twoCellAnchor>
    <xdr:from>
      <xdr:col>23</xdr:col>
      <xdr:colOff>637309</xdr:colOff>
      <xdr:row>29</xdr:row>
      <xdr:rowOff>1887684</xdr:rowOff>
    </xdr:from>
    <xdr:to>
      <xdr:col>23</xdr:col>
      <xdr:colOff>1330037</xdr:colOff>
      <xdr:row>29</xdr:row>
      <xdr:rowOff>2012374</xdr:rowOff>
    </xdr:to>
    <xdr:sp macro="" textlink="">
      <xdr:nvSpPr>
        <xdr:cNvPr id="121" name="Rectángulo: esquinas redondeadas 120">
          <a:extLst>
            <a:ext uri="{FF2B5EF4-FFF2-40B4-BE49-F238E27FC236}">
              <a16:creationId xmlns:a16="http://schemas.microsoft.com/office/drawing/2014/main" id="{00000000-0008-0000-0200-000079000000}"/>
            </a:ext>
          </a:extLst>
        </xdr:cNvPr>
        <xdr:cNvSpPr/>
      </xdr:nvSpPr>
      <xdr:spPr>
        <a:xfrm>
          <a:off x="55610166" y="44246720"/>
          <a:ext cx="692728" cy="124690"/>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23</xdr:col>
      <xdr:colOff>13854</xdr:colOff>
      <xdr:row>26</xdr:row>
      <xdr:rowOff>1228358</xdr:rowOff>
    </xdr:from>
    <xdr:to>
      <xdr:col>24</xdr:col>
      <xdr:colOff>2658</xdr:colOff>
      <xdr:row>27</xdr:row>
      <xdr:rowOff>2416138</xdr:rowOff>
    </xdr:to>
    <xdr:pic>
      <xdr:nvPicPr>
        <xdr:cNvPr id="4" name="Imagen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6"/>
        <a:stretch>
          <a:fillRect/>
        </a:stretch>
      </xdr:blipFill>
      <xdr:spPr>
        <a:xfrm>
          <a:off x="54986711" y="37736322"/>
          <a:ext cx="2288411" cy="2507673"/>
        </a:xfrm>
        <a:prstGeom prst="rect">
          <a:avLst/>
        </a:prstGeom>
      </xdr:spPr>
    </xdr:pic>
    <xdr:clientData/>
  </xdr:twoCellAnchor>
  <xdr:twoCellAnchor>
    <xdr:from>
      <xdr:col>23</xdr:col>
      <xdr:colOff>664771</xdr:colOff>
      <xdr:row>27</xdr:row>
      <xdr:rowOff>2304555</xdr:rowOff>
    </xdr:from>
    <xdr:to>
      <xdr:col>23</xdr:col>
      <xdr:colOff>914153</xdr:colOff>
      <xdr:row>27</xdr:row>
      <xdr:rowOff>2443100</xdr:rowOff>
    </xdr:to>
    <xdr:sp macro="" textlink="">
      <xdr:nvSpPr>
        <xdr:cNvPr id="124" name="Rectángulo: esquinas redondeadas 123">
          <a:extLst>
            <a:ext uri="{FF2B5EF4-FFF2-40B4-BE49-F238E27FC236}">
              <a16:creationId xmlns:a16="http://schemas.microsoft.com/office/drawing/2014/main" id="{00000000-0008-0000-0200-00007C000000}"/>
            </a:ext>
          </a:extLst>
        </xdr:cNvPr>
        <xdr:cNvSpPr/>
      </xdr:nvSpPr>
      <xdr:spPr>
        <a:xfrm>
          <a:off x="55637628" y="40132412"/>
          <a:ext cx="249382" cy="138545"/>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720437</xdr:colOff>
      <xdr:row>40</xdr:row>
      <xdr:rowOff>2008908</xdr:rowOff>
    </xdr:from>
    <xdr:to>
      <xdr:col>22</xdr:col>
      <xdr:colOff>1288473</xdr:colOff>
      <xdr:row>40</xdr:row>
      <xdr:rowOff>2147453</xdr:rowOff>
    </xdr:to>
    <xdr:sp macro="" textlink="">
      <xdr:nvSpPr>
        <xdr:cNvPr id="125" name="Rectángulo: esquinas redondeadas 124">
          <a:extLst>
            <a:ext uri="{FF2B5EF4-FFF2-40B4-BE49-F238E27FC236}">
              <a16:creationId xmlns:a16="http://schemas.microsoft.com/office/drawing/2014/main" id="{00000000-0008-0000-0200-00007D000000}"/>
            </a:ext>
          </a:extLst>
        </xdr:cNvPr>
        <xdr:cNvSpPr/>
      </xdr:nvSpPr>
      <xdr:spPr>
        <a:xfrm>
          <a:off x="51705164" y="53617090"/>
          <a:ext cx="568036" cy="138545"/>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706581</xdr:colOff>
      <xdr:row>45</xdr:row>
      <xdr:rowOff>2341417</xdr:rowOff>
    </xdr:from>
    <xdr:to>
      <xdr:col>22</xdr:col>
      <xdr:colOff>1260764</xdr:colOff>
      <xdr:row>45</xdr:row>
      <xdr:rowOff>2466108</xdr:rowOff>
    </xdr:to>
    <xdr:sp macro="" textlink="">
      <xdr:nvSpPr>
        <xdr:cNvPr id="126" name="Rectángulo: esquinas redondeadas 125">
          <a:extLst>
            <a:ext uri="{FF2B5EF4-FFF2-40B4-BE49-F238E27FC236}">
              <a16:creationId xmlns:a16="http://schemas.microsoft.com/office/drawing/2014/main" id="{00000000-0008-0000-0200-00007E000000}"/>
            </a:ext>
          </a:extLst>
        </xdr:cNvPr>
        <xdr:cNvSpPr/>
      </xdr:nvSpPr>
      <xdr:spPr>
        <a:xfrm>
          <a:off x="51691308" y="58216799"/>
          <a:ext cx="554183" cy="124691"/>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22</xdr:col>
      <xdr:colOff>651163</xdr:colOff>
      <xdr:row>47</xdr:row>
      <xdr:rowOff>1039090</xdr:rowOff>
    </xdr:from>
    <xdr:to>
      <xdr:col>22</xdr:col>
      <xdr:colOff>1163782</xdr:colOff>
      <xdr:row>47</xdr:row>
      <xdr:rowOff>1163781</xdr:rowOff>
    </xdr:to>
    <xdr:sp macro="" textlink="">
      <xdr:nvSpPr>
        <xdr:cNvPr id="127" name="Rectángulo: esquinas redondeadas 126">
          <a:extLst>
            <a:ext uri="{FF2B5EF4-FFF2-40B4-BE49-F238E27FC236}">
              <a16:creationId xmlns:a16="http://schemas.microsoft.com/office/drawing/2014/main" id="{00000000-0008-0000-0200-00007F000000}"/>
            </a:ext>
          </a:extLst>
        </xdr:cNvPr>
        <xdr:cNvSpPr/>
      </xdr:nvSpPr>
      <xdr:spPr>
        <a:xfrm>
          <a:off x="51635890" y="60405817"/>
          <a:ext cx="512619" cy="124691"/>
        </a:xfrm>
        <a:prstGeom prst="roundRect">
          <a:avLst/>
        </a:prstGeom>
        <a:solidFill>
          <a:srgbClr val="00B0F0">
            <a:alpha val="24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290946</xdr:colOff>
      <xdr:row>30</xdr:row>
      <xdr:rowOff>540326</xdr:rowOff>
    </xdr:from>
    <xdr:to>
      <xdr:col>3</xdr:col>
      <xdr:colOff>831273</xdr:colOff>
      <xdr:row>30</xdr:row>
      <xdr:rowOff>665017</xdr:rowOff>
    </xdr:to>
    <xdr:sp macro="" textlink="">
      <xdr:nvSpPr>
        <xdr:cNvPr id="129" name="Rectángulo: esquinas redondeadas 128">
          <a:extLst>
            <a:ext uri="{FF2B5EF4-FFF2-40B4-BE49-F238E27FC236}">
              <a16:creationId xmlns:a16="http://schemas.microsoft.com/office/drawing/2014/main" id="{00000000-0008-0000-0200-000081000000}"/>
            </a:ext>
          </a:extLst>
        </xdr:cNvPr>
        <xdr:cNvSpPr/>
      </xdr:nvSpPr>
      <xdr:spPr>
        <a:xfrm>
          <a:off x="5680364" y="41120290"/>
          <a:ext cx="540327" cy="124691"/>
        </a:xfrm>
        <a:prstGeom prst="roundRect">
          <a:avLst/>
        </a:prstGeom>
        <a:solidFill>
          <a:srgbClr val="FFFF00">
            <a:alpha val="60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318653</xdr:colOff>
      <xdr:row>30</xdr:row>
      <xdr:rowOff>2286000</xdr:rowOff>
    </xdr:from>
    <xdr:to>
      <xdr:col>3</xdr:col>
      <xdr:colOff>1246908</xdr:colOff>
      <xdr:row>30</xdr:row>
      <xdr:rowOff>2410691</xdr:rowOff>
    </xdr:to>
    <xdr:sp macro="" textlink="">
      <xdr:nvSpPr>
        <xdr:cNvPr id="130" name="Rectángulo: esquinas redondeadas 129">
          <a:extLst>
            <a:ext uri="{FF2B5EF4-FFF2-40B4-BE49-F238E27FC236}">
              <a16:creationId xmlns:a16="http://schemas.microsoft.com/office/drawing/2014/main" id="{00000000-0008-0000-0200-000082000000}"/>
            </a:ext>
          </a:extLst>
        </xdr:cNvPr>
        <xdr:cNvSpPr/>
      </xdr:nvSpPr>
      <xdr:spPr>
        <a:xfrm>
          <a:off x="5708071" y="42865964"/>
          <a:ext cx="928255" cy="124691"/>
        </a:xfrm>
        <a:prstGeom prst="roundRect">
          <a:avLst/>
        </a:prstGeom>
        <a:solidFill>
          <a:schemeClr val="accent2">
            <a:alpha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17</xdr:col>
      <xdr:colOff>25400</xdr:colOff>
      <xdr:row>37</xdr:row>
      <xdr:rowOff>1790700</xdr:rowOff>
    </xdr:from>
    <xdr:to>
      <xdr:col>17</xdr:col>
      <xdr:colOff>3742703</xdr:colOff>
      <xdr:row>38</xdr:row>
      <xdr:rowOff>2120900</xdr:rowOff>
    </xdr:to>
    <xdr:pic>
      <xdr:nvPicPr>
        <xdr:cNvPr id="123" name="Imagen 122">
          <a:extLst>
            <a:ext uri="{FF2B5EF4-FFF2-40B4-BE49-F238E27FC236}">
              <a16:creationId xmlns:a16="http://schemas.microsoft.com/office/drawing/2014/main" id="{00000000-0008-0000-0200-00007B000000}"/>
            </a:ext>
          </a:extLst>
        </xdr:cNvPr>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2003" t="77960" r="3030" b="12995"/>
        <a:stretch/>
      </xdr:blipFill>
      <xdr:spPr bwMode="auto">
        <a:xfrm>
          <a:off x="36334700" y="59105800"/>
          <a:ext cx="3717303" cy="2146300"/>
        </a:xfrm>
        <a:prstGeom prst="rect">
          <a:avLst/>
        </a:prstGeom>
        <a:ln>
          <a:noFill/>
        </a:ln>
        <a:extLst>
          <a:ext uri="{53640926-AAD7-44d8-BBD7-CCE9431645EC}">
            <a14:shadowObscured xmlns:a14="http://schemas.microsoft.com/office/drawing/2010/main" xmlns=""/>
          </a:ext>
        </a:extLst>
      </xdr:spPr>
    </xdr:pic>
    <xdr:clientData/>
  </xdr:twoCellAnchor>
  <xdr:twoCellAnchor>
    <xdr:from>
      <xdr:col>1</xdr:col>
      <xdr:colOff>0</xdr:colOff>
      <xdr:row>102</xdr:row>
      <xdr:rowOff>7620</xdr:rowOff>
    </xdr:from>
    <xdr:to>
      <xdr:col>8</xdr:col>
      <xdr:colOff>38100</xdr:colOff>
      <xdr:row>125</xdr:row>
      <xdr:rowOff>167640</xdr:rowOff>
    </xdr:to>
    <xdr:graphicFrame macro="">
      <xdr:nvGraphicFramePr>
        <xdr:cNvPr id="12" name="Gráfico 11">
          <a:extLst>
            <a:ext uri="{FF2B5EF4-FFF2-40B4-BE49-F238E27FC236}">
              <a16:creationId xmlns:a16="http://schemas.microsoft.com/office/drawing/2014/main" id="{00000000-0008-0000-0200-00000C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7"/>
        </a:graphicData>
      </a:graphic>
    </xdr:graphicFrame>
    <xdr:clientData/>
  </xdr:twoCellAnchor>
  <xdr:twoCellAnchor>
    <xdr:from>
      <xdr:col>7</xdr:col>
      <xdr:colOff>7068</xdr:colOff>
      <xdr:row>2</xdr:row>
      <xdr:rowOff>2722</xdr:rowOff>
    </xdr:from>
    <xdr:to>
      <xdr:col>7</xdr:col>
      <xdr:colOff>52787</xdr:colOff>
      <xdr:row>3</xdr:row>
      <xdr:rowOff>1971</xdr:rowOff>
    </xdr:to>
    <xdr:sp macro="" textlink="">
      <xdr:nvSpPr>
        <xdr:cNvPr id="122" name="Rectángulo 121">
          <a:extLst>
            <a:ext uri="{FF2B5EF4-FFF2-40B4-BE49-F238E27FC236}">
              <a16:creationId xmlns:a16="http://schemas.microsoft.com/office/drawing/2014/main" id="{00000000-0008-0000-0200-00007A000000}"/>
            </a:ext>
          </a:extLst>
        </xdr:cNvPr>
        <xdr:cNvSpPr/>
      </xdr:nvSpPr>
      <xdr:spPr>
        <a:xfrm>
          <a:off x="6379293" y="402772"/>
          <a:ext cx="45719" cy="1018424"/>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3271</xdr:colOff>
      <xdr:row>3</xdr:row>
      <xdr:rowOff>5579</xdr:rowOff>
    </xdr:from>
    <xdr:to>
      <xdr:col>7</xdr:col>
      <xdr:colOff>51027</xdr:colOff>
      <xdr:row>3</xdr:row>
      <xdr:rowOff>796018</xdr:rowOff>
    </xdr:to>
    <xdr:sp macro="" textlink="">
      <xdr:nvSpPr>
        <xdr:cNvPr id="128" name="Rectángulo 127">
          <a:extLst>
            <a:ext uri="{FF2B5EF4-FFF2-40B4-BE49-F238E27FC236}">
              <a16:creationId xmlns:a16="http://schemas.microsoft.com/office/drawing/2014/main" id="{00000000-0008-0000-0200-000080000000}"/>
            </a:ext>
          </a:extLst>
        </xdr:cNvPr>
        <xdr:cNvSpPr/>
      </xdr:nvSpPr>
      <xdr:spPr>
        <a:xfrm>
          <a:off x="6375496" y="1424804"/>
          <a:ext cx="47756" cy="790439"/>
        </a:xfrm>
        <a:prstGeom prst="rect">
          <a:avLst/>
        </a:prstGeom>
        <a:solidFill>
          <a:srgbClr val="FFFF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3478</xdr:colOff>
      <xdr:row>4</xdr:row>
      <xdr:rowOff>7504</xdr:rowOff>
    </xdr:from>
    <xdr:to>
      <xdr:col>7</xdr:col>
      <xdr:colOff>51027</xdr:colOff>
      <xdr:row>5</xdr:row>
      <xdr:rowOff>195423</xdr:rowOff>
    </xdr:to>
    <xdr:sp macro="" textlink="">
      <xdr:nvSpPr>
        <xdr:cNvPr id="131" name="Rectángulo 130">
          <a:extLst>
            <a:ext uri="{FF2B5EF4-FFF2-40B4-BE49-F238E27FC236}">
              <a16:creationId xmlns:a16="http://schemas.microsoft.com/office/drawing/2014/main" id="{00000000-0008-0000-0200-000083000000}"/>
            </a:ext>
          </a:extLst>
        </xdr:cNvPr>
        <xdr:cNvSpPr/>
      </xdr:nvSpPr>
      <xdr:spPr>
        <a:xfrm>
          <a:off x="12076771" y="1340293"/>
          <a:ext cx="47549" cy="386949"/>
        </a:xfrm>
        <a:prstGeom prst="rect">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11</xdr:col>
      <xdr:colOff>15155</xdr:colOff>
      <xdr:row>2</xdr:row>
      <xdr:rowOff>14969</xdr:rowOff>
    </xdr:from>
    <xdr:to>
      <xdr:col>11</xdr:col>
      <xdr:colOff>60874</xdr:colOff>
      <xdr:row>2</xdr:row>
      <xdr:rowOff>1010330</xdr:rowOff>
    </xdr:to>
    <xdr:sp macro="" textlink="">
      <xdr:nvSpPr>
        <xdr:cNvPr id="132" name="Rectángulo 131">
          <a:extLst>
            <a:ext uri="{FF2B5EF4-FFF2-40B4-BE49-F238E27FC236}">
              <a16:creationId xmlns:a16="http://schemas.microsoft.com/office/drawing/2014/main" id="{00000000-0008-0000-0200-000084000000}"/>
            </a:ext>
          </a:extLst>
        </xdr:cNvPr>
        <xdr:cNvSpPr/>
      </xdr:nvSpPr>
      <xdr:spPr>
        <a:xfrm>
          <a:off x="9025805" y="415019"/>
          <a:ext cx="45719" cy="995361"/>
        </a:xfrm>
        <a:prstGeom prst="rect">
          <a:avLst/>
        </a:prstGeom>
        <a:solidFill>
          <a:srgbClr val="00FF00"/>
        </a:solidFill>
        <a:ln w="19050">
          <a:solidFill>
            <a:srgbClr val="00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11003</xdr:colOff>
      <xdr:row>8</xdr:row>
      <xdr:rowOff>188429</xdr:rowOff>
    </xdr:from>
    <xdr:to>
      <xdr:col>6</xdr:col>
      <xdr:colOff>48815</xdr:colOff>
      <xdr:row>9</xdr:row>
      <xdr:rowOff>90179</xdr:rowOff>
    </xdr:to>
    <xdr:sp macro="" textlink="">
      <xdr:nvSpPr>
        <xdr:cNvPr id="137" name="Rectángulo 136">
          <a:extLst>
            <a:ext uri="{FF2B5EF4-FFF2-40B4-BE49-F238E27FC236}">
              <a16:creationId xmlns:a16="http://schemas.microsoft.com/office/drawing/2014/main" id="{00000000-0008-0000-0200-000089000000}"/>
            </a:ext>
          </a:extLst>
        </xdr:cNvPr>
        <xdr:cNvSpPr/>
      </xdr:nvSpPr>
      <xdr:spPr>
        <a:xfrm rot="5400000" flipH="1">
          <a:off x="6949811" y="4412456"/>
          <a:ext cx="99220" cy="10631470"/>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24952</xdr:colOff>
      <xdr:row>5</xdr:row>
      <xdr:rowOff>173779</xdr:rowOff>
    </xdr:from>
    <xdr:to>
      <xdr:col>13</xdr:col>
      <xdr:colOff>35944</xdr:colOff>
      <xdr:row>6</xdr:row>
      <xdr:rowOff>102381</xdr:rowOff>
    </xdr:to>
    <xdr:sp macro="" textlink="">
      <xdr:nvSpPr>
        <xdr:cNvPr id="138" name="Rectángulo 137">
          <a:extLst>
            <a:ext uri="{FF2B5EF4-FFF2-40B4-BE49-F238E27FC236}">
              <a16:creationId xmlns:a16="http://schemas.microsoft.com/office/drawing/2014/main" id="{00000000-0008-0000-0200-00008A000000}"/>
            </a:ext>
          </a:extLst>
        </xdr:cNvPr>
        <xdr:cNvSpPr/>
      </xdr:nvSpPr>
      <xdr:spPr>
        <a:xfrm rot="5400000" flipH="1">
          <a:off x="18991754" y="-5187911"/>
          <a:ext cx="127632" cy="13914649"/>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5</xdr:col>
      <xdr:colOff>1516355</xdr:colOff>
      <xdr:row>1</xdr:row>
      <xdr:rowOff>20707</xdr:rowOff>
    </xdr:from>
    <xdr:to>
      <xdr:col>6</xdr:col>
      <xdr:colOff>107257</xdr:colOff>
      <xdr:row>9</xdr:row>
      <xdr:rowOff>89979</xdr:rowOff>
    </xdr:to>
    <xdr:sp macro="" textlink="">
      <xdr:nvSpPr>
        <xdr:cNvPr id="140" name="Rectángulo 139">
          <a:extLst>
            <a:ext uri="{FF2B5EF4-FFF2-40B4-BE49-F238E27FC236}">
              <a16:creationId xmlns:a16="http://schemas.microsoft.com/office/drawing/2014/main" id="{00000000-0008-0000-0200-00008C000000}"/>
            </a:ext>
          </a:extLst>
        </xdr:cNvPr>
        <xdr:cNvSpPr/>
      </xdr:nvSpPr>
      <xdr:spPr>
        <a:xfrm flipH="1">
          <a:off x="12249404" y="218177"/>
          <a:ext cx="124194" cy="9559424"/>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15</xdr:col>
      <xdr:colOff>1475971</xdr:colOff>
      <xdr:row>0</xdr:row>
      <xdr:rowOff>193350</xdr:rowOff>
    </xdr:from>
    <xdr:to>
      <xdr:col>16</xdr:col>
      <xdr:colOff>72076</xdr:colOff>
      <xdr:row>3</xdr:row>
      <xdr:rowOff>78134</xdr:rowOff>
    </xdr:to>
    <xdr:sp macro="" textlink="">
      <xdr:nvSpPr>
        <xdr:cNvPr id="142" name="Rectángulo 141">
          <a:extLst>
            <a:ext uri="{FF2B5EF4-FFF2-40B4-BE49-F238E27FC236}">
              <a16:creationId xmlns:a16="http://schemas.microsoft.com/office/drawing/2014/main" id="{00000000-0008-0000-0200-00008E000000}"/>
            </a:ext>
          </a:extLst>
        </xdr:cNvPr>
        <xdr:cNvSpPr/>
      </xdr:nvSpPr>
      <xdr:spPr>
        <a:xfrm flipH="1">
          <a:off x="31740311" y="193350"/>
          <a:ext cx="87756" cy="81032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l"/>
          <a:endParaRPr lang="es-CO" sz="1100"/>
        </a:p>
      </xdr:txBody>
    </xdr:sp>
    <xdr:clientData/>
  </xdr:twoCellAnchor>
  <xdr:twoCellAnchor>
    <xdr:from>
      <xdr:col>11</xdr:col>
      <xdr:colOff>7242</xdr:colOff>
      <xdr:row>3</xdr:row>
      <xdr:rowOff>7782</xdr:rowOff>
    </xdr:from>
    <xdr:to>
      <xdr:col>11</xdr:col>
      <xdr:colOff>69686</xdr:colOff>
      <xdr:row>4</xdr:row>
      <xdr:rowOff>1668</xdr:rowOff>
    </xdr:to>
    <xdr:sp macro="" textlink="">
      <xdr:nvSpPr>
        <xdr:cNvPr id="143" name="Rectángulo 142">
          <a:extLst>
            <a:ext uri="{FF2B5EF4-FFF2-40B4-BE49-F238E27FC236}">
              <a16:creationId xmlns:a16="http://schemas.microsoft.com/office/drawing/2014/main" id="{00000000-0008-0000-0200-00008F000000}"/>
            </a:ext>
          </a:extLst>
        </xdr:cNvPr>
        <xdr:cNvSpPr/>
      </xdr:nvSpPr>
      <xdr:spPr>
        <a:xfrm>
          <a:off x="9017892" y="1427007"/>
          <a:ext cx="62444" cy="793986"/>
        </a:xfrm>
        <a:prstGeom prst="rect">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solidFill>
              <a:srgbClr val="FF0000"/>
            </a:solidFill>
          </a:endParaRPr>
        </a:p>
      </xdr:txBody>
    </xdr:sp>
    <xdr:clientData/>
  </xdr:twoCellAnchor>
  <xdr:twoCellAnchor>
    <xdr:from>
      <xdr:col>11</xdr:col>
      <xdr:colOff>7350</xdr:colOff>
      <xdr:row>4</xdr:row>
      <xdr:rowOff>6807</xdr:rowOff>
    </xdr:from>
    <xdr:to>
      <xdr:col>11</xdr:col>
      <xdr:colOff>71083</xdr:colOff>
      <xdr:row>6</xdr:row>
      <xdr:rowOff>3555</xdr:rowOff>
    </xdr:to>
    <xdr:sp macro="" textlink="">
      <xdr:nvSpPr>
        <xdr:cNvPr id="144" name="Rectángulo 143">
          <a:extLst>
            <a:ext uri="{FF2B5EF4-FFF2-40B4-BE49-F238E27FC236}">
              <a16:creationId xmlns:a16="http://schemas.microsoft.com/office/drawing/2014/main" id="{00000000-0008-0000-0200-000090000000}"/>
            </a:ext>
          </a:extLst>
        </xdr:cNvPr>
        <xdr:cNvSpPr/>
      </xdr:nvSpPr>
      <xdr:spPr>
        <a:xfrm>
          <a:off x="18698385" y="1339596"/>
          <a:ext cx="63733" cy="394808"/>
        </a:xfrm>
        <a:prstGeom prst="rect">
          <a:avLst/>
        </a:prstGeom>
        <a:solidFill>
          <a:srgbClr val="FF00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13</xdr:col>
      <xdr:colOff>16926</xdr:colOff>
      <xdr:row>2</xdr:row>
      <xdr:rowOff>6499</xdr:rowOff>
    </xdr:from>
    <xdr:to>
      <xdr:col>13</xdr:col>
      <xdr:colOff>64634</xdr:colOff>
      <xdr:row>2</xdr:row>
      <xdr:rowOff>526972</xdr:rowOff>
    </xdr:to>
    <xdr:sp macro="" textlink="">
      <xdr:nvSpPr>
        <xdr:cNvPr id="145" name="Rectángulo 144">
          <a:extLst>
            <a:ext uri="{FF2B5EF4-FFF2-40B4-BE49-F238E27FC236}">
              <a16:creationId xmlns:a16="http://schemas.microsoft.com/office/drawing/2014/main" id="{00000000-0008-0000-0200-000091000000}"/>
            </a:ext>
          </a:extLst>
        </xdr:cNvPr>
        <xdr:cNvSpPr/>
      </xdr:nvSpPr>
      <xdr:spPr>
        <a:xfrm>
          <a:off x="25993876" y="404559"/>
          <a:ext cx="47708" cy="520473"/>
        </a:xfrm>
        <a:prstGeom prst="rect">
          <a:avLst/>
        </a:prstGeom>
        <a:solidFill>
          <a:srgbClr val="6600FF"/>
        </a:solidFill>
        <a:ln w="19050">
          <a:solidFill>
            <a:srgbClr val="66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12</xdr:col>
      <xdr:colOff>3599352</xdr:colOff>
      <xdr:row>2</xdr:row>
      <xdr:rowOff>508238</xdr:rowOff>
    </xdr:from>
    <xdr:to>
      <xdr:col>13</xdr:col>
      <xdr:colOff>73489</xdr:colOff>
      <xdr:row>6</xdr:row>
      <xdr:rowOff>112559</xdr:rowOff>
    </xdr:to>
    <xdr:sp macro="" textlink="">
      <xdr:nvSpPr>
        <xdr:cNvPr id="146" name="Rectángulo 145">
          <a:extLst>
            <a:ext uri="{FF2B5EF4-FFF2-40B4-BE49-F238E27FC236}">
              <a16:creationId xmlns:a16="http://schemas.microsoft.com/office/drawing/2014/main" id="{00000000-0008-0000-0200-000092000000}"/>
            </a:ext>
          </a:extLst>
        </xdr:cNvPr>
        <xdr:cNvSpPr/>
      </xdr:nvSpPr>
      <xdr:spPr>
        <a:xfrm flipH="1">
          <a:off x="25947561" y="906298"/>
          <a:ext cx="102878" cy="937110"/>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l"/>
          <a:endParaRPr lang="es-CO" sz="1100"/>
        </a:p>
      </xdr:txBody>
    </xdr:sp>
    <xdr:clientData/>
  </xdr:twoCellAnchor>
  <xdr:twoCellAnchor>
    <xdr:from>
      <xdr:col>12</xdr:col>
      <xdr:colOff>3602176</xdr:colOff>
      <xdr:row>2</xdr:row>
      <xdr:rowOff>509287</xdr:rowOff>
    </xdr:from>
    <xdr:to>
      <xdr:col>16</xdr:col>
      <xdr:colOff>44928</xdr:colOff>
      <xdr:row>3</xdr:row>
      <xdr:rowOff>76028</xdr:rowOff>
    </xdr:to>
    <xdr:sp macro="" textlink="">
      <xdr:nvSpPr>
        <xdr:cNvPr id="147" name="Rectángulo 146">
          <a:extLst>
            <a:ext uri="{FF2B5EF4-FFF2-40B4-BE49-F238E27FC236}">
              <a16:creationId xmlns:a16="http://schemas.microsoft.com/office/drawing/2014/main" id="{00000000-0008-0000-0200-000093000000}"/>
            </a:ext>
          </a:extLst>
        </xdr:cNvPr>
        <xdr:cNvSpPr/>
      </xdr:nvSpPr>
      <xdr:spPr>
        <a:xfrm rot="5400000" flipH="1">
          <a:off x="28835984" y="-1963366"/>
          <a:ext cx="96906" cy="5832965"/>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2603500</xdr:colOff>
      <xdr:row>102</xdr:row>
      <xdr:rowOff>71437</xdr:rowOff>
    </xdr:from>
    <xdr:to>
      <xdr:col>3</xdr:col>
      <xdr:colOff>2301875</xdr:colOff>
      <xdr:row>104</xdr:row>
      <xdr:rowOff>47625</xdr:rowOff>
    </xdr:to>
    <xdr:sp macro="" textlink="">
      <xdr:nvSpPr>
        <xdr:cNvPr id="13" name="CuadroTexto 12">
          <a:extLst>
            <a:ext uri="{FF2B5EF4-FFF2-40B4-BE49-F238E27FC236}">
              <a16:creationId xmlns:a16="http://schemas.microsoft.com/office/drawing/2014/main" id="{00000000-0008-0000-0200-00000D000000}"/>
            </a:ext>
          </a:extLst>
        </xdr:cNvPr>
        <xdr:cNvSpPr txBox="1"/>
      </xdr:nvSpPr>
      <xdr:spPr>
        <a:xfrm>
          <a:off x="4806156" y="87725250"/>
          <a:ext cx="2996407" cy="381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CO" sz="1200" b="0">
              <a:solidFill>
                <a:schemeClr val="bg2">
                  <a:lumMod val="25000"/>
                </a:schemeClr>
              </a:solidFill>
              <a:effectLst/>
              <a:latin typeface="Times New Roman" panose="02020603050405020304" pitchFamily="18" charset="0"/>
              <a:ea typeface="+mn-ea"/>
              <a:cs typeface="Times New Roman" panose="02020603050405020304" pitchFamily="18" charset="0"/>
            </a:rPr>
            <a:t>Características y descripción de contenido</a:t>
          </a:r>
        </a:p>
      </xdr:txBody>
    </xdr:sp>
    <xdr:clientData/>
  </xdr:twoCellAnchor>
  <xdr:twoCellAnchor>
    <xdr:from>
      <xdr:col>4</xdr:col>
      <xdr:colOff>1308430</xdr:colOff>
      <xdr:row>87</xdr:row>
      <xdr:rowOff>71884</xdr:rowOff>
    </xdr:from>
    <xdr:to>
      <xdr:col>5</xdr:col>
      <xdr:colOff>99821</xdr:colOff>
      <xdr:row>100</xdr:row>
      <xdr:rowOff>65172</xdr:rowOff>
    </xdr:to>
    <xdr:sp macro="" textlink="">
      <xdr:nvSpPr>
        <xdr:cNvPr id="148" name="Rectángulo 147">
          <a:extLst>
            <a:ext uri="{FF2B5EF4-FFF2-40B4-BE49-F238E27FC236}">
              <a16:creationId xmlns:a16="http://schemas.microsoft.com/office/drawing/2014/main" id="{00000000-0008-0000-0200-000094000000}"/>
            </a:ext>
          </a:extLst>
        </xdr:cNvPr>
        <xdr:cNvSpPr/>
      </xdr:nvSpPr>
      <xdr:spPr>
        <a:xfrm flipH="1">
          <a:off x="9299404" y="83696371"/>
          <a:ext cx="124891" cy="3687985"/>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130479</xdr:colOff>
      <xdr:row>99</xdr:row>
      <xdr:rowOff>178784</xdr:rowOff>
    </xdr:from>
    <xdr:to>
      <xdr:col>5</xdr:col>
      <xdr:colOff>91337</xdr:colOff>
      <xdr:row>100</xdr:row>
      <xdr:rowOff>109544</xdr:rowOff>
    </xdr:to>
    <xdr:sp macro="" textlink="">
      <xdr:nvSpPr>
        <xdr:cNvPr id="149" name="Rectángulo 148">
          <a:extLst>
            <a:ext uri="{FF2B5EF4-FFF2-40B4-BE49-F238E27FC236}">
              <a16:creationId xmlns:a16="http://schemas.microsoft.com/office/drawing/2014/main" id="{00000000-0008-0000-0200-000095000000}"/>
            </a:ext>
          </a:extLst>
        </xdr:cNvPr>
        <xdr:cNvSpPr/>
      </xdr:nvSpPr>
      <xdr:spPr>
        <a:xfrm rot="5400000" flipH="1">
          <a:off x="4842788" y="82652845"/>
          <a:ext cx="126479" cy="9029180"/>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2469321</xdr:colOff>
      <xdr:row>51</xdr:row>
      <xdr:rowOff>78871</xdr:rowOff>
    </xdr:from>
    <xdr:to>
      <xdr:col>4</xdr:col>
      <xdr:colOff>119076</xdr:colOff>
      <xdr:row>64</xdr:row>
      <xdr:rowOff>72159</xdr:rowOff>
    </xdr:to>
    <xdr:sp macro="" textlink="">
      <xdr:nvSpPr>
        <xdr:cNvPr id="150" name="Rectángulo 149">
          <a:extLst>
            <a:ext uri="{FF2B5EF4-FFF2-40B4-BE49-F238E27FC236}">
              <a16:creationId xmlns:a16="http://schemas.microsoft.com/office/drawing/2014/main" id="{00000000-0008-0000-0200-000096000000}"/>
            </a:ext>
          </a:extLst>
        </xdr:cNvPr>
        <xdr:cNvSpPr/>
      </xdr:nvSpPr>
      <xdr:spPr>
        <a:xfrm flipH="1">
          <a:off x="7975554" y="74713118"/>
          <a:ext cx="141912" cy="3646712"/>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96282</xdr:colOff>
      <xdr:row>63</xdr:row>
      <xdr:rowOff>179813</xdr:rowOff>
    </xdr:from>
    <xdr:to>
      <xdr:col>4</xdr:col>
      <xdr:colOff>105514</xdr:colOff>
      <xdr:row>64</xdr:row>
      <xdr:rowOff>108601</xdr:rowOff>
    </xdr:to>
    <xdr:sp macro="" textlink="">
      <xdr:nvSpPr>
        <xdr:cNvPr id="151" name="Rectángulo 150">
          <a:extLst>
            <a:ext uri="{FF2B5EF4-FFF2-40B4-BE49-F238E27FC236}">
              <a16:creationId xmlns:a16="http://schemas.microsoft.com/office/drawing/2014/main" id="{00000000-0008-0000-0200-000097000000}"/>
            </a:ext>
          </a:extLst>
        </xdr:cNvPr>
        <xdr:cNvSpPr/>
      </xdr:nvSpPr>
      <xdr:spPr>
        <a:xfrm rot="5400000" flipH="1">
          <a:off x="4167620" y="74564993"/>
          <a:ext cx="132895" cy="7731285"/>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4961</xdr:colOff>
      <xdr:row>48</xdr:row>
      <xdr:rowOff>970975</xdr:rowOff>
    </xdr:from>
    <xdr:to>
      <xdr:col>3</xdr:col>
      <xdr:colOff>81850</xdr:colOff>
      <xdr:row>49</xdr:row>
      <xdr:rowOff>97849</xdr:rowOff>
    </xdr:to>
    <xdr:sp macro="" textlink="">
      <xdr:nvSpPr>
        <xdr:cNvPr id="152" name="Rectángulo 151">
          <a:extLst>
            <a:ext uri="{FF2B5EF4-FFF2-40B4-BE49-F238E27FC236}">
              <a16:creationId xmlns:a16="http://schemas.microsoft.com/office/drawing/2014/main" id="{00000000-0008-0000-0200-000098000000}"/>
            </a:ext>
          </a:extLst>
        </xdr:cNvPr>
        <xdr:cNvSpPr/>
      </xdr:nvSpPr>
      <xdr:spPr>
        <a:xfrm rot="5400000" flipH="1">
          <a:off x="2872558" y="71411860"/>
          <a:ext cx="124731" cy="5315639"/>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3275740</xdr:colOff>
      <xdr:row>48</xdr:row>
      <xdr:rowOff>0</xdr:rowOff>
    </xdr:from>
    <xdr:to>
      <xdr:col>3</xdr:col>
      <xdr:colOff>110289</xdr:colOff>
      <xdr:row>49</xdr:row>
      <xdr:rowOff>82275</xdr:rowOff>
    </xdr:to>
    <xdr:sp macro="" textlink="">
      <xdr:nvSpPr>
        <xdr:cNvPr id="153" name="Rectángulo 152">
          <a:extLst>
            <a:ext uri="{FF2B5EF4-FFF2-40B4-BE49-F238E27FC236}">
              <a16:creationId xmlns:a16="http://schemas.microsoft.com/office/drawing/2014/main" id="{00000000-0008-0000-0200-000099000000}"/>
            </a:ext>
          </a:extLst>
        </xdr:cNvPr>
        <xdr:cNvSpPr/>
      </xdr:nvSpPr>
      <xdr:spPr>
        <a:xfrm flipH="1">
          <a:off x="5486543" y="73016645"/>
          <a:ext cx="128193" cy="108490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3273593</xdr:colOff>
      <xdr:row>48</xdr:row>
      <xdr:rowOff>1285</xdr:rowOff>
    </xdr:from>
    <xdr:to>
      <xdr:col>12</xdr:col>
      <xdr:colOff>31750</xdr:colOff>
      <xdr:row>48</xdr:row>
      <xdr:rowOff>160772</xdr:rowOff>
    </xdr:to>
    <xdr:sp macro="" textlink="">
      <xdr:nvSpPr>
        <xdr:cNvPr id="154" name="Rectángulo 153">
          <a:extLst>
            <a:ext uri="{FF2B5EF4-FFF2-40B4-BE49-F238E27FC236}">
              <a16:creationId xmlns:a16="http://schemas.microsoft.com/office/drawing/2014/main" id="{00000000-0008-0000-0200-00009A000000}"/>
            </a:ext>
          </a:extLst>
        </xdr:cNvPr>
        <xdr:cNvSpPr/>
      </xdr:nvSpPr>
      <xdr:spPr>
        <a:xfrm rot="5400000" flipH="1">
          <a:off x="16169990" y="74806326"/>
          <a:ext cx="159487" cy="18713282"/>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15</xdr:col>
      <xdr:colOff>1487871</xdr:colOff>
      <xdr:row>48</xdr:row>
      <xdr:rowOff>0</xdr:rowOff>
    </xdr:from>
    <xdr:to>
      <xdr:col>16</xdr:col>
      <xdr:colOff>107156</xdr:colOff>
      <xdr:row>50</xdr:row>
      <xdr:rowOff>78241</xdr:rowOff>
    </xdr:to>
    <xdr:sp macro="" textlink="">
      <xdr:nvSpPr>
        <xdr:cNvPr id="155" name="Rectángulo 154">
          <a:extLst>
            <a:ext uri="{FF2B5EF4-FFF2-40B4-BE49-F238E27FC236}">
              <a16:creationId xmlns:a16="http://schemas.microsoft.com/office/drawing/2014/main" id="{00000000-0008-0000-0200-00009B000000}"/>
            </a:ext>
          </a:extLst>
        </xdr:cNvPr>
        <xdr:cNvSpPr/>
      </xdr:nvSpPr>
      <xdr:spPr>
        <a:xfrm flipH="1">
          <a:off x="34956340" y="84081938"/>
          <a:ext cx="119472" cy="126886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12</xdr:col>
      <xdr:colOff>3594554</xdr:colOff>
      <xdr:row>49</xdr:row>
      <xdr:rowOff>170089</xdr:rowOff>
    </xdr:from>
    <xdr:to>
      <xdr:col>16</xdr:col>
      <xdr:colOff>102053</xdr:colOff>
      <xdr:row>50</xdr:row>
      <xdr:rowOff>113393</xdr:rowOff>
    </xdr:to>
    <xdr:sp macro="" textlink="">
      <xdr:nvSpPr>
        <xdr:cNvPr id="156" name="Rectángulo 155">
          <a:extLst>
            <a:ext uri="{FF2B5EF4-FFF2-40B4-BE49-F238E27FC236}">
              <a16:creationId xmlns:a16="http://schemas.microsoft.com/office/drawing/2014/main" id="{00000000-0008-0000-0200-00009C000000}"/>
            </a:ext>
          </a:extLst>
        </xdr:cNvPr>
        <xdr:cNvSpPr/>
      </xdr:nvSpPr>
      <xdr:spPr>
        <a:xfrm rot="5400000" flipH="1">
          <a:off x="28835803" y="71324107"/>
          <a:ext cx="136072" cy="5896428"/>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12</xdr:col>
      <xdr:colOff>3605893</xdr:colOff>
      <xdr:row>50</xdr:row>
      <xdr:rowOff>1</xdr:rowOff>
    </xdr:from>
    <xdr:to>
      <xdr:col>13</xdr:col>
      <xdr:colOff>124731</xdr:colOff>
      <xdr:row>52</xdr:row>
      <xdr:rowOff>79376</xdr:rowOff>
    </xdr:to>
    <xdr:sp macro="" textlink="">
      <xdr:nvSpPr>
        <xdr:cNvPr id="157" name="Rectángulo 156">
          <a:extLst>
            <a:ext uri="{FF2B5EF4-FFF2-40B4-BE49-F238E27FC236}">
              <a16:creationId xmlns:a16="http://schemas.microsoft.com/office/drawing/2014/main" id="{00000000-0008-0000-0200-00009D000000}"/>
            </a:ext>
          </a:extLst>
        </xdr:cNvPr>
        <xdr:cNvSpPr/>
      </xdr:nvSpPr>
      <xdr:spPr>
        <a:xfrm flipH="1">
          <a:off x="25966964" y="74226965"/>
          <a:ext cx="147410" cy="963840"/>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12</xdr:col>
      <xdr:colOff>85724</xdr:colOff>
      <xdr:row>51</xdr:row>
      <xdr:rowOff>430892</xdr:rowOff>
    </xdr:from>
    <xdr:to>
      <xdr:col>13</xdr:col>
      <xdr:colOff>118370</xdr:colOff>
      <xdr:row>52</xdr:row>
      <xdr:rowOff>113392</xdr:rowOff>
    </xdr:to>
    <xdr:sp macro="" textlink="">
      <xdr:nvSpPr>
        <xdr:cNvPr id="158" name="Rectángulo 157">
          <a:extLst>
            <a:ext uri="{FF2B5EF4-FFF2-40B4-BE49-F238E27FC236}">
              <a16:creationId xmlns:a16="http://schemas.microsoft.com/office/drawing/2014/main" id="{00000000-0008-0000-0200-00009E000000}"/>
            </a:ext>
          </a:extLst>
        </xdr:cNvPr>
        <xdr:cNvSpPr/>
      </xdr:nvSpPr>
      <xdr:spPr>
        <a:xfrm rot="5400000" flipH="1">
          <a:off x="24209368" y="73326176"/>
          <a:ext cx="136072" cy="3661218"/>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16</xdr:col>
      <xdr:colOff>6358</xdr:colOff>
      <xdr:row>47</xdr:row>
      <xdr:rowOff>2357437</xdr:rowOff>
    </xdr:from>
    <xdr:to>
      <xdr:col>17</xdr:col>
      <xdr:colOff>34017</xdr:colOff>
      <xdr:row>48</xdr:row>
      <xdr:rowOff>102053</xdr:rowOff>
    </xdr:to>
    <xdr:sp macro="" textlink="">
      <xdr:nvSpPr>
        <xdr:cNvPr id="159" name="Rectángulo 158">
          <a:extLst>
            <a:ext uri="{FF2B5EF4-FFF2-40B4-BE49-F238E27FC236}">
              <a16:creationId xmlns:a16="http://schemas.microsoft.com/office/drawing/2014/main" id="{00000000-0008-0000-0200-00009F000000}"/>
            </a:ext>
          </a:extLst>
        </xdr:cNvPr>
        <xdr:cNvSpPr/>
      </xdr:nvSpPr>
      <xdr:spPr>
        <a:xfrm rot="5400000" flipH="1">
          <a:off x="36824957" y="82196275"/>
          <a:ext cx="137773" cy="3837659"/>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17</xdr:col>
      <xdr:colOff>45355</xdr:colOff>
      <xdr:row>49</xdr:row>
      <xdr:rowOff>171061</xdr:rowOff>
    </xdr:from>
    <xdr:to>
      <xdr:col>31</xdr:col>
      <xdr:colOff>45355</xdr:colOff>
      <xdr:row>50</xdr:row>
      <xdr:rowOff>123765</xdr:rowOff>
    </xdr:to>
    <xdr:sp macro="" textlink="">
      <xdr:nvSpPr>
        <xdr:cNvPr id="160" name="Rectángulo 159">
          <a:extLst>
            <a:ext uri="{FF2B5EF4-FFF2-40B4-BE49-F238E27FC236}">
              <a16:creationId xmlns:a16="http://schemas.microsoft.com/office/drawing/2014/main" id="{00000000-0008-0000-0200-0000A0000000}"/>
            </a:ext>
          </a:extLst>
        </xdr:cNvPr>
        <xdr:cNvSpPr/>
      </xdr:nvSpPr>
      <xdr:spPr>
        <a:xfrm rot="5400000" flipH="1">
          <a:off x="51084450" y="58726162"/>
          <a:ext cx="145472" cy="31103661"/>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31</xdr:col>
      <xdr:colOff>47027</xdr:colOff>
      <xdr:row>51</xdr:row>
      <xdr:rowOff>430894</xdr:rowOff>
    </xdr:from>
    <xdr:to>
      <xdr:col>32</xdr:col>
      <xdr:colOff>102053</xdr:colOff>
      <xdr:row>52</xdr:row>
      <xdr:rowOff>124732</xdr:rowOff>
    </xdr:to>
    <xdr:sp macro="" textlink="">
      <xdr:nvSpPr>
        <xdr:cNvPr id="161" name="Rectángulo 160">
          <a:extLst>
            <a:ext uri="{FF2B5EF4-FFF2-40B4-BE49-F238E27FC236}">
              <a16:creationId xmlns:a16="http://schemas.microsoft.com/office/drawing/2014/main" id="{00000000-0008-0000-0200-0000A1000000}"/>
            </a:ext>
          </a:extLst>
        </xdr:cNvPr>
        <xdr:cNvSpPr/>
      </xdr:nvSpPr>
      <xdr:spPr>
        <a:xfrm rot="5400000" flipH="1">
          <a:off x="67872130" y="73927309"/>
          <a:ext cx="147410" cy="2470294"/>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31</xdr:col>
      <xdr:colOff>2382541</xdr:colOff>
      <xdr:row>49</xdr:row>
      <xdr:rowOff>153581</xdr:rowOff>
    </xdr:from>
    <xdr:to>
      <xdr:col>32</xdr:col>
      <xdr:colOff>112102</xdr:colOff>
      <xdr:row>52</xdr:row>
      <xdr:rowOff>90714</xdr:rowOff>
    </xdr:to>
    <xdr:sp macro="" textlink="">
      <xdr:nvSpPr>
        <xdr:cNvPr id="162" name="Rectángulo 161">
          <a:extLst>
            <a:ext uri="{FF2B5EF4-FFF2-40B4-BE49-F238E27FC236}">
              <a16:creationId xmlns:a16="http://schemas.microsoft.com/office/drawing/2014/main" id="{00000000-0008-0000-0200-0000A2000000}"/>
            </a:ext>
          </a:extLst>
        </xdr:cNvPr>
        <xdr:cNvSpPr/>
      </xdr:nvSpPr>
      <xdr:spPr>
        <a:xfrm flipH="1">
          <a:off x="69046202" y="74187777"/>
          <a:ext cx="144829" cy="101436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31</xdr:col>
      <xdr:colOff>2406478</xdr:colOff>
      <xdr:row>49</xdr:row>
      <xdr:rowOff>175638</xdr:rowOff>
    </xdr:from>
    <xdr:to>
      <xdr:col>36</xdr:col>
      <xdr:colOff>113390</xdr:colOff>
      <xdr:row>50</xdr:row>
      <xdr:rowOff>125796</xdr:rowOff>
    </xdr:to>
    <xdr:sp macro="" textlink="">
      <xdr:nvSpPr>
        <xdr:cNvPr id="163" name="Rectángulo 162">
          <a:extLst>
            <a:ext uri="{FF2B5EF4-FFF2-40B4-BE49-F238E27FC236}">
              <a16:creationId xmlns:a16="http://schemas.microsoft.com/office/drawing/2014/main" id="{00000000-0008-0000-0200-0000A3000000}"/>
            </a:ext>
          </a:extLst>
        </xdr:cNvPr>
        <xdr:cNvSpPr/>
      </xdr:nvSpPr>
      <xdr:spPr>
        <a:xfrm rot="5400000" flipH="1">
          <a:off x="74614655" y="76328861"/>
          <a:ext cx="140658" cy="11156212"/>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35</xdr:col>
      <xdr:colOff>1744564</xdr:colOff>
      <xdr:row>47</xdr:row>
      <xdr:rowOff>2383972</xdr:rowOff>
    </xdr:from>
    <xdr:to>
      <xdr:col>36</xdr:col>
      <xdr:colOff>114300</xdr:colOff>
      <xdr:row>50</xdr:row>
      <xdr:rowOff>102508</xdr:rowOff>
    </xdr:to>
    <xdr:sp macro="" textlink="">
      <xdr:nvSpPr>
        <xdr:cNvPr id="164" name="Rectángulo 163">
          <a:extLst>
            <a:ext uri="{FF2B5EF4-FFF2-40B4-BE49-F238E27FC236}">
              <a16:creationId xmlns:a16="http://schemas.microsoft.com/office/drawing/2014/main" id="{00000000-0008-0000-0200-0000A4000000}"/>
            </a:ext>
          </a:extLst>
        </xdr:cNvPr>
        <xdr:cNvSpPr/>
      </xdr:nvSpPr>
      <xdr:spPr>
        <a:xfrm flipH="1">
          <a:off x="81564064" y="84022747"/>
          <a:ext cx="122336" cy="129993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35</xdr:col>
      <xdr:colOff>1755321</xdr:colOff>
      <xdr:row>47</xdr:row>
      <xdr:rowOff>2367645</xdr:rowOff>
    </xdr:from>
    <xdr:to>
      <xdr:col>37</xdr:col>
      <xdr:colOff>140605</xdr:colOff>
      <xdr:row>48</xdr:row>
      <xdr:rowOff>149679</xdr:rowOff>
    </xdr:to>
    <xdr:sp macro="" textlink="">
      <xdr:nvSpPr>
        <xdr:cNvPr id="165" name="Rectángulo 164">
          <a:extLst>
            <a:ext uri="{FF2B5EF4-FFF2-40B4-BE49-F238E27FC236}">
              <a16:creationId xmlns:a16="http://schemas.microsoft.com/office/drawing/2014/main" id="{00000000-0008-0000-0200-0000A5000000}"/>
            </a:ext>
          </a:extLst>
        </xdr:cNvPr>
        <xdr:cNvSpPr/>
      </xdr:nvSpPr>
      <xdr:spPr>
        <a:xfrm rot="5400000" flipH="1">
          <a:off x="83570535" y="82123645"/>
          <a:ext cx="176891" cy="4086677"/>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36</xdr:col>
      <xdr:colOff>3909543</xdr:colOff>
      <xdr:row>10</xdr:row>
      <xdr:rowOff>57033</xdr:rowOff>
    </xdr:from>
    <xdr:to>
      <xdr:col>37</xdr:col>
      <xdr:colOff>149991</xdr:colOff>
      <xdr:row>48</xdr:row>
      <xdr:rowOff>104383</xdr:rowOff>
    </xdr:to>
    <xdr:sp macro="" textlink="">
      <xdr:nvSpPr>
        <xdr:cNvPr id="167" name="Rectángulo 166">
          <a:extLst>
            <a:ext uri="{FF2B5EF4-FFF2-40B4-BE49-F238E27FC236}">
              <a16:creationId xmlns:a16="http://schemas.microsoft.com/office/drawing/2014/main" id="{00000000-0008-0000-0200-0000A7000000}"/>
            </a:ext>
          </a:extLst>
        </xdr:cNvPr>
        <xdr:cNvSpPr/>
      </xdr:nvSpPr>
      <xdr:spPr>
        <a:xfrm flipH="1">
          <a:off x="82288550" y="2366519"/>
          <a:ext cx="180927" cy="70741117"/>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2472619</xdr:colOff>
      <xdr:row>128</xdr:row>
      <xdr:rowOff>0</xdr:rowOff>
    </xdr:from>
    <xdr:to>
      <xdr:col>4</xdr:col>
      <xdr:colOff>114265</xdr:colOff>
      <xdr:row>168</xdr:row>
      <xdr:rowOff>91335</xdr:rowOff>
    </xdr:to>
    <xdr:sp macro="" textlink="">
      <xdr:nvSpPr>
        <xdr:cNvPr id="168" name="Rectángulo 167">
          <a:extLst>
            <a:ext uri="{FF2B5EF4-FFF2-40B4-BE49-F238E27FC236}">
              <a16:creationId xmlns:a16="http://schemas.microsoft.com/office/drawing/2014/main" id="{00000000-0008-0000-0200-0000A8000000}"/>
            </a:ext>
          </a:extLst>
        </xdr:cNvPr>
        <xdr:cNvSpPr/>
      </xdr:nvSpPr>
      <xdr:spPr>
        <a:xfrm flipH="1">
          <a:off x="7978852" y="92770890"/>
          <a:ext cx="133803" cy="8128870"/>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39143</xdr:colOff>
      <xdr:row>167</xdr:row>
      <xdr:rowOff>180887</xdr:rowOff>
    </xdr:from>
    <xdr:to>
      <xdr:col>4</xdr:col>
      <xdr:colOff>103733</xdr:colOff>
      <xdr:row>168</xdr:row>
      <xdr:rowOff>132265</xdr:rowOff>
    </xdr:to>
    <xdr:sp macro="" textlink="">
      <xdr:nvSpPr>
        <xdr:cNvPr id="169" name="Rectángulo 168">
          <a:extLst>
            <a:ext uri="{FF2B5EF4-FFF2-40B4-BE49-F238E27FC236}">
              <a16:creationId xmlns:a16="http://schemas.microsoft.com/office/drawing/2014/main" id="{00000000-0008-0000-0200-0000A9000000}"/>
            </a:ext>
          </a:extLst>
        </xdr:cNvPr>
        <xdr:cNvSpPr/>
      </xdr:nvSpPr>
      <xdr:spPr>
        <a:xfrm rot="5400000" flipH="1">
          <a:off x="4127564" y="96966130"/>
          <a:ext cx="147098" cy="7802021"/>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10468</xdr:colOff>
      <xdr:row>66</xdr:row>
      <xdr:rowOff>0</xdr:rowOff>
    </xdr:from>
    <xdr:to>
      <xdr:col>12</xdr:col>
      <xdr:colOff>1809750</xdr:colOff>
      <xdr:row>84</xdr:row>
      <xdr:rowOff>133350</xdr:rowOff>
    </xdr:to>
    <xdr:graphicFrame macro="">
      <xdr:nvGraphicFramePr>
        <xdr:cNvPr id="183" name="Gráfico 182">
          <a:extLst>
            <a:ext uri="{FF2B5EF4-FFF2-40B4-BE49-F238E27FC236}">
              <a16:creationId xmlns:a16="http://schemas.microsoft.com/office/drawing/2014/main" id="{00000000-0008-0000-0200-0000B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8"/>
        </a:graphicData>
      </a:graphic>
    </xdr:graphicFrame>
    <xdr:clientData/>
  </xdr:twoCellAnchor>
  <xdr:twoCellAnchor>
    <xdr:from>
      <xdr:col>3</xdr:col>
      <xdr:colOff>1333500</xdr:colOff>
      <xdr:row>66</xdr:row>
      <xdr:rowOff>13032</xdr:rowOff>
    </xdr:from>
    <xdr:to>
      <xdr:col>8</xdr:col>
      <xdr:colOff>3238500</xdr:colOff>
      <xdr:row>69</xdr:row>
      <xdr:rowOff>13032</xdr:rowOff>
    </xdr:to>
    <xdr:sp macro="" textlink="">
      <xdr:nvSpPr>
        <xdr:cNvPr id="14" name="CuadroTexto 13">
          <a:extLst>
            <a:ext uri="{FF2B5EF4-FFF2-40B4-BE49-F238E27FC236}">
              <a16:creationId xmlns:a16="http://schemas.microsoft.com/office/drawing/2014/main" id="{00000000-0008-0000-0200-00000E000000}"/>
            </a:ext>
          </a:extLst>
        </xdr:cNvPr>
        <xdr:cNvSpPr txBox="1"/>
      </xdr:nvSpPr>
      <xdr:spPr>
        <a:xfrm>
          <a:off x="6838950" y="79375332"/>
          <a:ext cx="9258300" cy="628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CO" sz="1200" b="0">
              <a:solidFill>
                <a:schemeClr val="bg2">
                  <a:lumMod val="25000"/>
                </a:schemeClr>
              </a:solidFill>
              <a:effectLst/>
              <a:latin typeface="Times New Roman" panose="02020603050405020304" pitchFamily="18" charset="0"/>
              <a:ea typeface="+mn-ea"/>
              <a:cs typeface="Times New Roman" panose="02020603050405020304" pitchFamily="18" charset="0"/>
            </a:rPr>
            <a:t>Múltiples formatos de redacción para sitios digitales</a:t>
          </a:r>
        </a:p>
        <a:p>
          <a:endParaRPr lang="es-CO" sz="1100"/>
        </a:p>
      </xdr:txBody>
    </xdr:sp>
    <xdr:clientData/>
  </xdr:twoCellAnchor>
  <xdr:twoCellAnchor>
    <xdr:from>
      <xdr:col>8</xdr:col>
      <xdr:colOff>4250530</xdr:colOff>
      <xdr:row>81</xdr:row>
      <xdr:rowOff>1</xdr:rowOff>
    </xdr:from>
    <xdr:to>
      <xdr:col>9</xdr:col>
      <xdr:colOff>1131093</xdr:colOff>
      <xdr:row>82</xdr:row>
      <xdr:rowOff>166688</xdr:rowOff>
    </xdr:to>
    <xdr:sp macro="" textlink="">
      <xdr:nvSpPr>
        <xdr:cNvPr id="184" name="CuadroTexto 1">
          <a:extLst>
            <a:ext uri="{FF2B5EF4-FFF2-40B4-BE49-F238E27FC236}">
              <a16:creationId xmlns:a16="http://schemas.microsoft.com/office/drawing/2014/main" id="{00000000-0008-0000-0200-0000B8000000}"/>
            </a:ext>
          </a:extLst>
        </xdr:cNvPr>
        <xdr:cNvSpPr txBox="1"/>
      </xdr:nvSpPr>
      <xdr:spPr>
        <a:xfrm>
          <a:off x="17085468" y="82165032"/>
          <a:ext cx="1154906" cy="369094"/>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s-CO" sz="1200">
              <a:solidFill>
                <a:schemeClr val="bg2">
                  <a:lumMod val="25000"/>
                </a:schemeClr>
              </a:solidFill>
              <a:latin typeface="Times New Roman" panose="02020603050405020304" pitchFamily="18" charset="0"/>
              <a:cs typeface="Times New Roman" panose="02020603050405020304" pitchFamily="18" charset="0"/>
            </a:rPr>
            <a:t>Listas</a:t>
          </a:r>
        </a:p>
      </xdr:txBody>
    </xdr:sp>
    <xdr:clientData/>
  </xdr:twoCellAnchor>
  <xdr:twoCellAnchor>
    <xdr:from>
      <xdr:col>8</xdr:col>
      <xdr:colOff>1997867</xdr:colOff>
      <xdr:row>80</xdr:row>
      <xdr:rowOff>200025</xdr:rowOff>
    </xdr:from>
    <xdr:to>
      <xdr:col>8</xdr:col>
      <xdr:colOff>3762374</xdr:colOff>
      <xdr:row>82</xdr:row>
      <xdr:rowOff>164306</xdr:rowOff>
    </xdr:to>
    <xdr:sp macro="" textlink="">
      <xdr:nvSpPr>
        <xdr:cNvPr id="185" name="CuadroTexto 1">
          <a:extLst>
            <a:ext uri="{FF2B5EF4-FFF2-40B4-BE49-F238E27FC236}">
              <a16:creationId xmlns:a16="http://schemas.microsoft.com/office/drawing/2014/main" id="{00000000-0008-0000-0200-0000B9000000}"/>
            </a:ext>
          </a:extLst>
        </xdr:cNvPr>
        <xdr:cNvSpPr txBox="1"/>
      </xdr:nvSpPr>
      <xdr:spPr>
        <a:xfrm>
          <a:off x="14832805" y="82162650"/>
          <a:ext cx="1764507" cy="369094"/>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s-CO" sz="1200">
              <a:solidFill>
                <a:schemeClr val="bg2">
                  <a:lumMod val="25000"/>
                </a:schemeClr>
              </a:solidFill>
              <a:latin typeface="Times New Roman" panose="02020603050405020304" pitchFamily="18" charset="0"/>
              <a:cs typeface="Times New Roman" panose="02020603050405020304" pitchFamily="18" charset="0"/>
            </a:rPr>
            <a:t>Palabras significativas</a:t>
          </a:r>
        </a:p>
        <a:p>
          <a:pPr algn="ctr"/>
          <a:r>
            <a:rPr lang="es-CO" sz="1200">
              <a:solidFill>
                <a:schemeClr val="bg2">
                  <a:lumMod val="25000"/>
                </a:schemeClr>
              </a:solidFill>
              <a:latin typeface="Times New Roman" panose="02020603050405020304" pitchFamily="18" charset="0"/>
              <a:cs typeface="Times New Roman" panose="02020603050405020304" pitchFamily="18" charset="0"/>
            </a:rPr>
            <a:t>en la imagen</a:t>
          </a:r>
        </a:p>
      </xdr:txBody>
    </xdr:sp>
    <xdr:clientData/>
  </xdr:twoCellAnchor>
  <xdr:twoCellAnchor>
    <xdr:from>
      <xdr:col>8</xdr:col>
      <xdr:colOff>142874</xdr:colOff>
      <xdr:row>81</xdr:row>
      <xdr:rowOff>1</xdr:rowOff>
    </xdr:from>
    <xdr:to>
      <xdr:col>8</xdr:col>
      <xdr:colOff>1952624</xdr:colOff>
      <xdr:row>82</xdr:row>
      <xdr:rowOff>166688</xdr:rowOff>
    </xdr:to>
    <xdr:sp macro="" textlink="">
      <xdr:nvSpPr>
        <xdr:cNvPr id="189" name="CuadroTexto 1">
          <a:extLst>
            <a:ext uri="{FF2B5EF4-FFF2-40B4-BE49-F238E27FC236}">
              <a16:creationId xmlns:a16="http://schemas.microsoft.com/office/drawing/2014/main" id="{00000000-0008-0000-0200-0000BD000000}"/>
            </a:ext>
          </a:extLst>
        </xdr:cNvPr>
        <xdr:cNvSpPr txBox="1"/>
      </xdr:nvSpPr>
      <xdr:spPr>
        <a:xfrm>
          <a:off x="12977812" y="82165032"/>
          <a:ext cx="1809750" cy="369094"/>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s-CO" sz="1200">
              <a:solidFill>
                <a:schemeClr val="bg2">
                  <a:lumMod val="25000"/>
                </a:schemeClr>
              </a:solidFill>
              <a:latin typeface="Times New Roman" panose="02020603050405020304" pitchFamily="18" charset="0"/>
              <a:cs typeface="Times New Roman" panose="02020603050405020304" pitchFamily="18" charset="0"/>
            </a:rPr>
            <a:t>Palabras significativas</a:t>
          </a:r>
        </a:p>
        <a:p>
          <a:pPr algn="ctr"/>
          <a:r>
            <a:rPr lang="es-CO" sz="1200">
              <a:solidFill>
                <a:schemeClr val="bg2">
                  <a:lumMod val="25000"/>
                </a:schemeClr>
              </a:solidFill>
              <a:latin typeface="Times New Roman" panose="02020603050405020304" pitchFamily="18" charset="0"/>
              <a:cs typeface="Times New Roman" panose="02020603050405020304" pitchFamily="18" charset="0"/>
            </a:rPr>
            <a:t>en el texto</a:t>
          </a:r>
        </a:p>
      </xdr:txBody>
    </xdr:sp>
    <xdr:clientData/>
  </xdr:twoCellAnchor>
  <xdr:twoCellAnchor>
    <xdr:from>
      <xdr:col>6</xdr:col>
      <xdr:colOff>738187</xdr:colOff>
      <xdr:row>81</xdr:row>
      <xdr:rowOff>0</xdr:rowOff>
    </xdr:from>
    <xdr:to>
      <xdr:col>7</xdr:col>
      <xdr:colOff>535780</xdr:colOff>
      <xdr:row>82</xdr:row>
      <xdr:rowOff>166687</xdr:rowOff>
    </xdr:to>
    <xdr:sp macro="" textlink="">
      <xdr:nvSpPr>
        <xdr:cNvPr id="190" name="CuadroTexto 1">
          <a:extLst>
            <a:ext uri="{FF2B5EF4-FFF2-40B4-BE49-F238E27FC236}">
              <a16:creationId xmlns:a16="http://schemas.microsoft.com/office/drawing/2014/main" id="{00000000-0008-0000-0200-0000BE000000}"/>
            </a:ext>
          </a:extLst>
        </xdr:cNvPr>
        <xdr:cNvSpPr txBox="1"/>
      </xdr:nvSpPr>
      <xdr:spPr>
        <a:xfrm>
          <a:off x="11453812" y="82165031"/>
          <a:ext cx="1154906" cy="369094"/>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s-CO" sz="1200">
              <a:solidFill>
                <a:schemeClr val="bg2">
                  <a:lumMod val="25000"/>
                </a:schemeClr>
              </a:solidFill>
              <a:latin typeface="Times New Roman" panose="02020603050405020304" pitchFamily="18" charset="0"/>
              <a:cs typeface="Times New Roman" panose="02020603050405020304" pitchFamily="18" charset="0"/>
            </a:rPr>
            <a:t>Subtítulos </a:t>
          </a:r>
        </a:p>
        <a:p>
          <a:pPr algn="ctr"/>
          <a:r>
            <a:rPr lang="es-CO" sz="1200">
              <a:solidFill>
                <a:schemeClr val="bg2">
                  <a:lumMod val="25000"/>
                </a:schemeClr>
              </a:solidFill>
              <a:latin typeface="Times New Roman" panose="02020603050405020304" pitchFamily="18" charset="0"/>
              <a:cs typeface="Times New Roman" panose="02020603050405020304" pitchFamily="18" charset="0"/>
            </a:rPr>
            <a:t>destacados</a:t>
          </a:r>
        </a:p>
      </xdr:txBody>
    </xdr:sp>
    <xdr:clientData/>
  </xdr:twoCellAnchor>
  <xdr:twoCellAnchor>
    <xdr:from>
      <xdr:col>1</xdr:col>
      <xdr:colOff>23810</xdr:colOff>
      <xdr:row>170</xdr:row>
      <xdr:rowOff>202405</xdr:rowOff>
    </xdr:from>
    <xdr:to>
      <xdr:col>16</xdr:col>
      <xdr:colOff>3809998</xdr:colOff>
      <xdr:row>196</xdr:row>
      <xdr:rowOff>190500</xdr:rowOff>
    </xdr:to>
    <xdr:graphicFrame macro="">
      <xdr:nvGraphicFramePr>
        <xdr:cNvPr id="192" name="Gráfico 191">
          <a:extLst>
            <a:ext uri="{FF2B5EF4-FFF2-40B4-BE49-F238E27FC236}">
              <a16:creationId xmlns:a16="http://schemas.microsoft.com/office/drawing/2014/main" id="{00000000-0008-0000-0200-0000C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9"/>
        </a:graphicData>
      </a:graphic>
    </xdr:graphicFrame>
    <xdr:clientData/>
  </xdr:twoCellAnchor>
  <xdr:twoCellAnchor>
    <xdr:from>
      <xdr:col>8</xdr:col>
      <xdr:colOff>3583781</xdr:colOff>
      <xdr:row>171</xdr:row>
      <xdr:rowOff>35721</xdr:rowOff>
    </xdr:from>
    <xdr:to>
      <xdr:col>11</xdr:col>
      <xdr:colOff>722313</xdr:colOff>
      <xdr:row>173</xdr:row>
      <xdr:rowOff>11908</xdr:rowOff>
    </xdr:to>
    <xdr:sp macro="" textlink="">
      <xdr:nvSpPr>
        <xdr:cNvPr id="193" name="CuadroTexto 192">
          <a:extLst>
            <a:ext uri="{FF2B5EF4-FFF2-40B4-BE49-F238E27FC236}">
              <a16:creationId xmlns:a16="http://schemas.microsoft.com/office/drawing/2014/main" id="{00000000-0008-0000-0200-0000C1000000}"/>
            </a:ext>
          </a:extLst>
        </xdr:cNvPr>
        <xdr:cNvSpPr txBox="1"/>
      </xdr:nvSpPr>
      <xdr:spPr>
        <a:xfrm>
          <a:off x="16418719" y="101857971"/>
          <a:ext cx="2996407" cy="381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rtl="0"/>
          <a:r>
            <a:rPr lang="es-CO" sz="1200" b="0" i="0" baseline="0">
              <a:solidFill>
                <a:schemeClr val="bg2">
                  <a:lumMod val="25000"/>
                </a:schemeClr>
              </a:solidFill>
              <a:effectLst/>
              <a:latin typeface="Times New Roman" panose="02020603050405020304" pitchFamily="18" charset="0"/>
              <a:ea typeface="+mn-ea"/>
              <a:cs typeface="Times New Roman" panose="02020603050405020304" pitchFamily="18" charset="0"/>
            </a:rPr>
            <a:t>Comparación de alcance en interacción</a:t>
          </a:r>
          <a:endParaRPr lang="es-CO" sz="1200" b="0">
            <a:solidFill>
              <a:schemeClr val="bg2">
                <a:lumMod val="25000"/>
              </a:schemeClr>
            </a:solidFill>
            <a:effectLst/>
            <a:latin typeface="Times New Roman" panose="02020603050405020304" pitchFamily="18" charset="0"/>
            <a:cs typeface="Times New Roman" panose="02020603050405020304" pitchFamily="18" charset="0"/>
          </a:endParaRPr>
        </a:p>
      </xdr:txBody>
    </xdr:sp>
    <xdr:clientData/>
  </xdr:twoCellAnchor>
  <xdr:twoCellAnchor>
    <xdr:from>
      <xdr:col>8</xdr:col>
      <xdr:colOff>4244001</xdr:colOff>
      <xdr:row>213</xdr:row>
      <xdr:rowOff>65595</xdr:rowOff>
    </xdr:from>
    <xdr:to>
      <xdr:col>9</xdr:col>
      <xdr:colOff>107322</xdr:colOff>
      <xdr:row>223</xdr:row>
      <xdr:rowOff>100556</xdr:rowOff>
    </xdr:to>
    <xdr:sp macro="" textlink="">
      <xdr:nvSpPr>
        <xdr:cNvPr id="200" name="Rectángulo 199">
          <a:extLst>
            <a:ext uri="{FF2B5EF4-FFF2-40B4-BE49-F238E27FC236}">
              <a16:creationId xmlns:a16="http://schemas.microsoft.com/office/drawing/2014/main" id="{3C03F6FD-A602-48C1-BDB8-324D772D66E1}"/>
            </a:ext>
          </a:extLst>
        </xdr:cNvPr>
        <xdr:cNvSpPr/>
      </xdr:nvSpPr>
      <xdr:spPr>
        <a:xfrm rot="10800000">
          <a:off x="18650564" y="121762353"/>
          <a:ext cx="134688" cy="217808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9</xdr:col>
      <xdr:colOff>1654789</xdr:colOff>
      <xdr:row>199</xdr:row>
      <xdr:rowOff>65595</xdr:rowOff>
    </xdr:from>
    <xdr:to>
      <xdr:col>10</xdr:col>
      <xdr:colOff>122205</xdr:colOff>
      <xdr:row>210</xdr:row>
      <xdr:rowOff>100556</xdr:rowOff>
    </xdr:to>
    <xdr:sp macro="" textlink="">
      <xdr:nvSpPr>
        <xdr:cNvPr id="205" name="Rectángulo 204">
          <a:extLst>
            <a:ext uri="{FF2B5EF4-FFF2-40B4-BE49-F238E27FC236}">
              <a16:creationId xmlns:a16="http://schemas.microsoft.com/office/drawing/2014/main" id="{E15296FA-9930-40CA-9858-E875E78020D2}"/>
            </a:ext>
          </a:extLst>
        </xdr:cNvPr>
        <xdr:cNvSpPr/>
      </xdr:nvSpPr>
      <xdr:spPr>
        <a:xfrm rot="10800000">
          <a:off x="20336489" y="126125795"/>
          <a:ext cx="131116" cy="2473361"/>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17319</xdr:colOff>
      <xdr:row>209</xdr:row>
      <xdr:rowOff>203028</xdr:rowOff>
    </xdr:from>
    <xdr:to>
      <xdr:col>10</xdr:col>
      <xdr:colOff>112568</xdr:colOff>
      <xdr:row>210</xdr:row>
      <xdr:rowOff>119985</xdr:rowOff>
    </xdr:to>
    <xdr:sp macro="" textlink="">
      <xdr:nvSpPr>
        <xdr:cNvPr id="208" name="Rectángulo 207">
          <a:extLst>
            <a:ext uri="{FF2B5EF4-FFF2-40B4-BE49-F238E27FC236}">
              <a16:creationId xmlns:a16="http://schemas.microsoft.com/office/drawing/2014/main" id="{33BF4235-064F-4AE3-9FD6-12F7A687526D}"/>
            </a:ext>
          </a:extLst>
        </xdr:cNvPr>
        <xdr:cNvSpPr/>
      </xdr:nvSpPr>
      <xdr:spPr>
        <a:xfrm rot="5400000">
          <a:off x="11016920" y="119973018"/>
          <a:ext cx="124775" cy="18764249"/>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xdr:colOff>
      <xdr:row>223</xdr:row>
      <xdr:rowOff>0</xdr:rowOff>
    </xdr:from>
    <xdr:to>
      <xdr:col>9</xdr:col>
      <xdr:colOff>34636</xdr:colOff>
      <xdr:row>223</xdr:row>
      <xdr:rowOff>124775</xdr:rowOff>
    </xdr:to>
    <xdr:sp macro="" textlink="">
      <xdr:nvSpPr>
        <xdr:cNvPr id="215" name="Rectángulo 214">
          <a:extLst>
            <a:ext uri="{FF2B5EF4-FFF2-40B4-BE49-F238E27FC236}">
              <a16:creationId xmlns:a16="http://schemas.microsoft.com/office/drawing/2014/main" id="{DA4EB340-C67C-4273-B1A4-5424860D6CA9}"/>
            </a:ext>
          </a:extLst>
        </xdr:cNvPr>
        <xdr:cNvSpPr/>
      </xdr:nvSpPr>
      <xdr:spPr>
        <a:xfrm rot="5400000">
          <a:off x="10138021" y="117947251"/>
          <a:ext cx="124775" cy="17041091"/>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170891</xdr:colOff>
      <xdr:row>47</xdr:row>
      <xdr:rowOff>2381250</xdr:rowOff>
    </xdr:from>
    <xdr:to>
      <xdr:col>1</xdr:col>
      <xdr:colOff>27024</xdr:colOff>
      <xdr:row>48</xdr:row>
      <xdr:rowOff>134368</xdr:rowOff>
    </xdr:to>
    <xdr:sp macro="" textlink="">
      <xdr:nvSpPr>
        <xdr:cNvPr id="166" name="Rectángulo 165">
          <a:extLst>
            <a:ext uri="{FF2B5EF4-FFF2-40B4-BE49-F238E27FC236}">
              <a16:creationId xmlns:a16="http://schemas.microsoft.com/office/drawing/2014/main" id="{8BB95679-1350-4CFA-8826-DBF856B0C4C7}"/>
            </a:ext>
          </a:extLst>
        </xdr:cNvPr>
        <xdr:cNvSpPr/>
      </xdr:nvSpPr>
      <xdr:spPr>
        <a:xfrm rot="5400000" flipH="1">
          <a:off x="865210" y="83375712"/>
          <a:ext cx="146275" cy="1534914"/>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wsDr>
</file>

<file path=xl/drawings/drawing6.xml><?xml version="1.0" encoding="utf-8"?>
<c:userShapes xmlns:c="http://schemas.openxmlformats.org/drawingml/2006/chart">
  <cdr:relSizeAnchor xmlns:cdr="http://schemas.openxmlformats.org/drawingml/2006/chartDrawing">
    <cdr:from>
      <cdr:x>0.00405</cdr:x>
      <cdr:y>0.80391</cdr:y>
    </cdr:from>
    <cdr:to>
      <cdr:x>0.0524</cdr:x>
      <cdr:y>0.90164</cdr:y>
    </cdr:to>
    <cdr:sp macro="" textlink="">
      <cdr:nvSpPr>
        <cdr:cNvPr id="2" name="CuadroTexto 1">
          <a:extLst xmlns:a="http://schemas.openxmlformats.org/drawingml/2006/main">
            <a:ext uri="{FF2B5EF4-FFF2-40B4-BE49-F238E27FC236}">
              <a16:creationId xmlns:a16="http://schemas.microsoft.com/office/drawing/2014/main" id="{025D0345-F536-490B-9885-E22CB789B461}"/>
            </a:ext>
          </a:extLst>
        </cdr:cNvPr>
        <cdr:cNvSpPr txBox="1"/>
      </cdr:nvSpPr>
      <cdr:spPr>
        <a:xfrm xmlns:a="http://schemas.openxmlformats.org/drawingml/2006/main">
          <a:off x="96689" y="3036092"/>
          <a:ext cx="1154906" cy="36909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Sucinto</a:t>
          </a:r>
        </a:p>
      </cdr:txBody>
    </cdr:sp>
  </cdr:relSizeAnchor>
  <cdr:relSizeAnchor xmlns:cdr="http://schemas.openxmlformats.org/drawingml/2006/chartDrawing">
    <cdr:from>
      <cdr:x>0.07939</cdr:x>
      <cdr:y>0.8016</cdr:y>
    </cdr:from>
    <cdr:to>
      <cdr:x>0.12774</cdr:x>
      <cdr:y>0.89933</cdr:y>
    </cdr:to>
    <cdr:sp macro="" textlink="">
      <cdr:nvSpPr>
        <cdr:cNvPr id="3" name="CuadroTexto 1">
          <a:extLst xmlns:a="http://schemas.openxmlformats.org/drawingml/2006/main">
            <a:ext uri="{FF2B5EF4-FFF2-40B4-BE49-F238E27FC236}">
              <a16:creationId xmlns:a16="http://schemas.microsoft.com/office/drawing/2014/main" id="{00AE79ED-E4B6-4595-9443-CEA4EB781A1C}"/>
            </a:ext>
          </a:extLst>
        </cdr:cNvPr>
        <cdr:cNvSpPr txBox="1"/>
      </cdr:nvSpPr>
      <cdr:spPr>
        <a:xfrm xmlns:a="http://schemas.openxmlformats.org/drawingml/2006/main">
          <a:off x="1896269" y="3027363"/>
          <a:ext cx="1154906" cy="36909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Comprensión</a:t>
          </a:r>
        </a:p>
      </cdr:txBody>
    </cdr:sp>
  </cdr:relSizeAnchor>
  <cdr:relSizeAnchor xmlns:cdr="http://schemas.openxmlformats.org/drawingml/2006/chartDrawing">
    <cdr:from>
      <cdr:x>0.15665</cdr:x>
      <cdr:y>0.8016</cdr:y>
    </cdr:from>
    <cdr:to>
      <cdr:x>0.20501</cdr:x>
      <cdr:y>0.89933</cdr:y>
    </cdr:to>
    <cdr:sp macro="" textlink="">
      <cdr:nvSpPr>
        <cdr:cNvPr id="4" name="CuadroTexto 1">
          <a:extLst xmlns:a="http://schemas.openxmlformats.org/drawingml/2006/main">
            <a:ext uri="{FF2B5EF4-FFF2-40B4-BE49-F238E27FC236}">
              <a16:creationId xmlns:a16="http://schemas.microsoft.com/office/drawing/2014/main" id="{00AE79ED-E4B6-4595-9443-CEA4EB781A1C}"/>
            </a:ext>
          </a:extLst>
        </cdr:cNvPr>
        <cdr:cNvSpPr txBox="1"/>
      </cdr:nvSpPr>
      <cdr:spPr>
        <a:xfrm xmlns:a="http://schemas.openxmlformats.org/drawingml/2006/main">
          <a:off x="3741737" y="3027362"/>
          <a:ext cx="1154906" cy="36909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Verbos directos</a:t>
          </a:r>
        </a:p>
      </cdr:txBody>
    </cdr:sp>
  </cdr:relSizeAnchor>
  <cdr:relSizeAnchor xmlns:cdr="http://schemas.openxmlformats.org/drawingml/2006/chartDrawing">
    <cdr:from>
      <cdr:x>0.22993</cdr:x>
      <cdr:y>0.80139</cdr:y>
    </cdr:from>
    <cdr:to>
      <cdr:x>0.29217</cdr:x>
      <cdr:y>0.89912</cdr:y>
    </cdr:to>
    <cdr:sp macro="" textlink="">
      <cdr:nvSpPr>
        <cdr:cNvPr id="5" name="CuadroTexto 1">
          <a:extLst xmlns:a="http://schemas.openxmlformats.org/drawingml/2006/main">
            <a:ext uri="{FF2B5EF4-FFF2-40B4-BE49-F238E27FC236}">
              <a16:creationId xmlns:a16="http://schemas.microsoft.com/office/drawing/2014/main" id="{00AE79ED-E4B6-4595-9443-CEA4EB781A1C}"/>
            </a:ext>
          </a:extLst>
        </cdr:cNvPr>
        <cdr:cNvSpPr txBox="1"/>
      </cdr:nvSpPr>
      <cdr:spPr>
        <a:xfrm xmlns:a="http://schemas.openxmlformats.org/drawingml/2006/main">
          <a:off x="5491957" y="3026568"/>
          <a:ext cx="1486544" cy="36909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Evitar expresiones </a:t>
          </a:r>
        </a:p>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negativas</a:t>
          </a:r>
        </a:p>
      </cdr:txBody>
    </cdr:sp>
  </cdr:relSizeAnchor>
  <cdr:relSizeAnchor xmlns:cdr="http://schemas.openxmlformats.org/drawingml/2006/chartDrawing">
    <cdr:from>
      <cdr:x>0.30769</cdr:x>
      <cdr:y>0.80475</cdr:y>
    </cdr:from>
    <cdr:to>
      <cdr:x>0.37142</cdr:x>
      <cdr:y>0.90248</cdr:y>
    </cdr:to>
    <cdr:sp macro="" textlink="">
      <cdr:nvSpPr>
        <cdr:cNvPr id="6" name="CuadroTexto 1">
          <a:extLst xmlns:a="http://schemas.openxmlformats.org/drawingml/2006/main">
            <a:ext uri="{FF2B5EF4-FFF2-40B4-BE49-F238E27FC236}">
              <a16:creationId xmlns:a16="http://schemas.microsoft.com/office/drawing/2014/main" id="{00AE79ED-E4B6-4595-9443-CEA4EB781A1C}"/>
            </a:ext>
          </a:extLst>
        </cdr:cNvPr>
        <cdr:cNvSpPr txBox="1"/>
      </cdr:nvSpPr>
      <cdr:spPr>
        <a:xfrm xmlns:a="http://schemas.openxmlformats.org/drawingml/2006/main">
          <a:off x="7349330" y="3039268"/>
          <a:ext cx="1522263" cy="36909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Jerarquización</a:t>
          </a:r>
          <a:r>
            <a:rPr lang="es-CO" sz="1200" baseline="0">
              <a:solidFill>
                <a:schemeClr val="bg2">
                  <a:lumMod val="25000"/>
                </a:schemeClr>
              </a:solidFill>
              <a:latin typeface="Times New Roman" panose="02020603050405020304" pitchFamily="18" charset="0"/>
              <a:cs typeface="Times New Roman" panose="02020603050405020304" pitchFamily="18" charset="0"/>
            </a:rPr>
            <a:t> </a:t>
          </a:r>
        </a:p>
        <a:p xmlns:a="http://schemas.openxmlformats.org/drawingml/2006/main">
          <a:pPr algn="ctr"/>
          <a:r>
            <a:rPr lang="es-CO" sz="1200" baseline="0">
              <a:solidFill>
                <a:schemeClr val="bg2">
                  <a:lumMod val="25000"/>
                </a:schemeClr>
              </a:solidFill>
              <a:latin typeface="Times New Roman" panose="02020603050405020304" pitchFamily="18" charset="0"/>
              <a:cs typeface="Times New Roman" panose="02020603050405020304" pitchFamily="18" charset="0"/>
            </a:rPr>
            <a:t>informática</a:t>
          </a:r>
          <a:endParaRPr lang="es-CO" sz="1200">
            <a:solidFill>
              <a:schemeClr val="bg2">
                <a:lumMod val="25000"/>
              </a:schemeClr>
            </a:solidFill>
            <a:latin typeface="Times New Roman" panose="02020603050405020304" pitchFamily="18" charset="0"/>
            <a:cs typeface="Times New Roman" panose="02020603050405020304" pitchFamily="18" charset="0"/>
          </a:endParaRPr>
        </a:p>
      </cdr:txBody>
    </cdr:sp>
  </cdr:relSizeAnchor>
  <cdr:relSizeAnchor xmlns:cdr="http://schemas.openxmlformats.org/drawingml/2006/chartDrawing">
    <cdr:from>
      <cdr:x>0.39443</cdr:x>
      <cdr:y>0.8016</cdr:y>
    </cdr:from>
    <cdr:to>
      <cdr:x>0.44171</cdr:x>
      <cdr:y>0.89933</cdr:y>
    </cdr:to>
    <cdr:sp macro="" textlink="">
      <cdr:nvSpPr>
        <cdr:cNvPr id="7" name="CuadroTexto 1">
          <a:extLst xmlns:a="http://schemas.openxmlformats.org/drawingml/2006/main">
            <a:ext uri="{FF2B5EF4-FFF2-40B4-BE49-F238E27FC236}">
              <a16:creationId xmlns:a16="http://schemas.microsoft.com/office/drawing/2014/main" id="{00AE79ED-E4B6-4595-9443-CEA4EB781A1C}"/>
            </a:ext>
          </a:extLst>
        </cdr:cNvPr>
        <cdr:cNvSpPr txBox="1"/>
      </cdr:nvSpPr>
      <cdr:spPr>
        <a:xfrm xmlns:a="http://schemas.openxmlformats.org/drawingml/2006/main">
          <a:off x="9421019" y="3027362"/>
          <a:ext cx="1129356" cy="36909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Hechos, en vez</a:t>
          </a:r>
        </a:p>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de discursos</a:t>
          </a:r>
        </a:p>
      </cdr:txBody>
    </cdr:sp>
  </cdr:relSizeAnchor>
  <cdr:relSizeAnchor xmlns:cdr="http://schemas.openxmlformats.org/drawingml/2006/chartDrawing">
    <cdr:from>
      <cdr:x>0.90572</cdr:x>
      <cdr:y>0.80454</cdr:y>
    </cdr:from>
    <cdr:to>
      <cdr:x>1</cdr:x>
      <cdr:y>0.90227</cdr:y>
    </cdr:to>
    <cdr:sp macro="" textlink="">
      <cdr:nvSpPr>
        <cdr:cNvPr id="8" name="CuadroTexto 1">
          <a:extLst xmlns:a="http://schemas.openxmlformats.org/drawingml/2006/main">
            <a:ext uri="{FF2B5EF4-FFF2-40B4-BE49-F238E27FC236}">
              <a16:creationId xmlns:a16="http://schemas.microsoft.com/office/drawing/2014/main" id="{BBFCBB89-9AE7-447C-B366-0E13BF18EF6C}"/>
            </a:ext>
          </a:extLst>
        </cdr:cNvPr>
        <cdr:cNvSpPr txBox="1"/>
      </cdr:nvSpPr>
      <cdr:spPr>
        <a:xfrm xmlns:a="http://schemas.openxmlformats.org/drawingml/2006/main">
          <a:off x="21633355" y="3038474"/>
          <a:ext cx="2252020" cy="36909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Sin abreviaciones</a:t>
          </a:r>
          <a:endParaRPr lang="es-CO" sz="1200" baseline="0">
            <a:solidFill>
              <a:schemeClr val="bg2">
                <a:lumMod val="25000"/>
              </a:schemeClr>
            </a:solidFill>
            <a:latin typeface="Times New Roman" panose="02020603050405020304" pitchFamily="18" charset="0"/>
            <a:cs typeface="Times New Roman" panose="02020603050405020304" pitchFamily="18" charset="0"/>
          </a:endParaRPr>
        </a:p>
        <a:p xmlns:a="http://schemas.openxmlformats.org/drawingml/2006/main">
          <a:pPr algn="ctr"/>
          <a:r>
            <a:rPr lang="es-CO" sz="1200" baseline="0">
              <a:solidFill>
                <a:schemeClr val="bg2">
                  <a:lumMod val="25000"/>
                </a:schemeClr>
              </a:solidFill>
              <a:latin typeface="Times New Roman" panose="02020603050405020304" pitchFamily="18" charset="0"/>
              <a:cs typeface="Times New Roman" panose="02020603050405020304" pitchFamily="18" charset="0"/>
            </a:rPr>
            <a:t>y jergas técnicas</a:t>
          </a:r>
          <a:endParaRPr lang="es-CO" sz="1200">
            <a:solidFill>
              <a:schemeClr val="bg2">
                <a:lumMod val="25000"/>
              </a:schemeClr>
            </a:solidFill>
            <a:latin typeface="Times New Roman" panose="02020603050405020304" pitchFamily="18" charset="0"/>
            <a:cs typeface="Times New Roman" panose="02020603050405020304" pitchFamily="18" charset="0"/>
          </a:endParaRPr>
        </a:p>
      </cdr:txBody>
    </cdr:sp>
  </cdr:relSizeAnchor>
  <cdr:relSizeAnchor xmlns:cdr="http://schemas.openxmlformats.org/drawingml/2006/chartDrawing">
    <cdr:from>
      <cdr:x>0.85651</cdr:x>
      <cdr:y>0.80454</cdr:y>
    </cdr:from>
    <cdr:to>
      <cdr:x>0.90486</cdr:x>
      <cdr:y>0.90227</cdr:y>
    </cdr:to>
    <cdr:sp macro="" textlink="">
      <cdr:nvSpPr>
        <cdr:cNvPr id="9" name="CuadroTexto 1">
          <a:extLst xmlns:a="http://schemas.openxmlformats.org/drawingml/2006/main">
            <a:ext uri="{FF2B5EF4-FFF2-40B4-BE49-F238E27FC236}">
              <a16:creationId xmlns:a16="http://schemas.microsoft.com/office/drawing/2014/main" id="{BBFCBB89-9AE7-447C-B366-0E13BF18EF6C}"/>
            </a:ext>
          </a:extLst>
        </cdr:cNvPr>
        <cdr:cNvSpPr txBox="1"/>
      </cdr:nvSpPr>
      <cdr:spPr>
        <a:xfrm xmlns:a="http://schemas.openxmlformats.org/drawingml/2006/main">
          <a:off x="20458112" y="3038474"/>
          <a:ext cx="1154906" cy="36909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Botones, en vez </a:t>
          </a:r>
        </a:p>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de textos</a:t>
          </a:r>
        </a:p>
      </cdr:txBody>
    </cdr:sp>
  </cdr:relSizeAnchor>
  <cdr:relSizeAnchor xmlns:cdr="http://schemas.openxmlformats.org/drawingml/2006/chartDrawing">
    <cdr:from>
      <cdr:x>0.77818</cdr:x>
      <cdr:y>0.80139</cdr:y>
    </cdr:from>
    <cdr:to>
      <cdr:x>0.83607</cdr:x>
      <cdr:y>0.89912</cdr:y>
    </cdr:to>
    <cdr:sp macro="" textlink="">
      <cdr:nvSpPr>
        <cdr:cNvPr id="10" name="CuadroTexto 1">
          <a:extLst xmlns:a="http://schemas.openxmlformats.org/drawingml/2006/main">
            <a:ext uri="{FF2B5EF4-FFF2-40B4-BE49-F238E27FC236}">
              <a16:creationId xmlns:a16="http://schemas.microsoft.com/office/drawing/2014/main" id="{BBFCBB89-9AE7-447C-B366-0E13BF18EF6C}"/>
            </a:ext>
          </a:extLst>
        </cdr:cNvPr>
        <cdr:cNvSpPr txBox="1"/>
      </cdr:nvSpPr>
      <cdr:spPr>
        <a:xfrm xmlns:a="http://schemas.openxmlformats.org/drawingml/2006/main">
          <a:off x="18587094" y="3026568"/>
          <a:ext cx="1382862" cy="36909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Enlaces a otras</a:t>
          </a:r>
        </a:p>
        <a:p xmlns:a="http://schemas.openxmlformats.org/drawingml/2006/main">
          <a:pPr algn="ctr"/>
          <a:r>
            <a:rPr lang="es-CO" sz="1200">
              <a:solidFill>
                <a:schemeClr val="bg2">
                  <a:lumMod val="25000"/>
                </a:schemeClr>
              </a:solidFill>
              <a:latin typeface="Times New Roman" panose="02020603050405020304" pitchFamily="18" charset="0"/>
              <a:cs typeface="Times New Roman" panose="02020603050405020304" pitchFamily="18" charset="0"/>
            </a:rPr>
            <a:t>páginas</a:t>
          </a:r>
        </a:p>
      </cdr:txBody>
    </cdr:sp>
  </cdr:relSizeAnchor>
</c:userShapes>
</file>

<file path=xl/drawings/drawing7.xml><?xml version="1.0" encoding="utf-8"?>
<xdr:wsDr xmlns:xdr="http://schemas.openxmlformats.org/drawingml/2006/spreadsheetDrawing" xmlns:a="http://schemas.openxmlformats.org/drawingml/2006/main">
  <xdr:twoCellAnchor>
    <xdr:from>
      <xdr:col>5</xdr:col>
      <xdr:colOff>601134</xdr:colOff>
      <xdr:row>83</xdr:row>
      <xdr:rowOff>0</xdr:rowOff>
    </xdr:from>
    <xdr:to>
      <xdr:col>5</xdr:col>
      <xdr:colOff>761154</xdr:colOff>
      <xdr:row>83</xdr:row>
      <xdr:rowOff>0</xdr:rowOff>
    </xdr:to>
    <xdr:sp macro="" textlink="">
      <xdr:nvSpPr>
        <xdr:cNvPr id="2" name="Rectángulo: esquinas redondeadas 1">
          <a:extLst>
            <a:ext uri="{FF2B5EF4-FFF2-40B4-BE49-F238E27FC236}">
              <a16:creationId xmlns:a16="http://schemas.microsoft.com/office/drawing/2014/main" id="{00000000-0008-0000-0300-000002000000}"/>
            </a:ext>
          </a:extLst>
        </xdr:cNvPr>
        <xdr:cNvSpPr/>
      </xdr:nvSpPr>
      <xdr:spPr>
        <a:xfrm>
          <a:off x="32081259" y="83191350"/>
          <a:ext cx="579120" cy="0"/>
        </a:xfrm>
        <a:prstGeom prst="roundRect">
          <a:avLst/>
        </a:prstGeom>
        <a:solidFill>
          <a:srgbClr val="FF0000">
            <a:alpha val="30196"/>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195035</xdr:colOff>
      <xdr:row>22</xdr:row>
      <xdr:rowOff>176891</xdr:rowOff>
    </xdr:from>
    <xdr:to>
      <xdr:col>8</xdr:col>
      <xdr:colOff>68033</xdr:colOff>
      <xdr:row>23</xdr:row>
      <xdr:rowOff>81640</xdr:rowOff>
    </xdr:to>
    <xdr:sp macro="" textlink="">
      <xdr:nvSpPr>
        <xdr:cNvPr id="3" name="Rectángulo 2">
          <a:extLst>
            <a:ext uri="{FF2B5EF4-FFF2-40B4-BE49-F238E27FC236}">
              <a16:creationId xmlns:a16="http://schemas.microsoft.com/office/drawing/2014/main" id="{E2D03EE9-BA31-477A-B1DC-DAF48BC007C7}"/>
            </a:ext>
          </a:extLst>
        </xdr:cNvPr>
        <xdr:cNvSpPr/>
      </xdr:nvSpPr>
      <xdr:spPr>
        <a:xfrm rot="5400000" flipH="1">
          <a:off x="4630963" y="322034"/>
          <a:ext cx="104321" cy="8976177"/>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817474</xdr:colOff>
      <xdr:row>1</xdr:row>
      <xdr:rowOff>36287</xdr:rowOff>
    </xdr:from>
    <xdr:to>
      <xdr:col>8</xdr:col>
      <xdr:colOff>86177</xdr:colOff>
      <xdr:row>23</xdr:row>
      <xdr:rowOff>75980</xdr:rowOff>
    </xdr:to>
    <xdr:sp macro="" textlink="">
      <xdr:nvSpPr>
        <xdr:cNvPr id="4" name="Rectángulo 3">
          <a:extLst>
            <a:ext uri="{FF2B5EF4-FFF2-40B4-BE49-F238E27FC236}">
              <a16:creationId xmlns:a16="http://schemas.microsoft.com/office/drawing/2014/main" id="{4A80E14A-314D-4F04-BA8D-035A9DFB7E5C}"/>
            </a:ext>
          </a:extLst>
        </xdr:cNvPr>
        <xdr:cNvSpPr/>
      </xdr:nvSpPr>
      <xdr:spPr>
        <a:xfrm flipH="1">
          <a:off x="9081545" y="226787"/>
          <a:ext cx="107811" cy="462983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0</xdr:colOff>
      <xdr:row>79</xdr:row>
      <xdr:rowOff>181939</xdr:rowOff>
    </xdr:from>
    <xdr:to>
      <xdr:col>8</xdr:col>
      <xdr:colOff>80063</xdr:colOff>
      <xdr:row>80</xdr:row>
      <xdr:rowOff>81957</xdr:rowOff>
    </xdr:to>
    <xdr:sp macro="" textlink="">
      <xdr:nvSpPr>
        <xdr:cNvPr id="5" name="Rectángulo 4">
          <a:extLst>
            <a:ext uri="{FF2B5EF4-FFF2-40B4-BE49-F238E27FC236}">
              <a16:creationId xmlns:a16="http://schemas.microsoft.com/office/drawing/2014/main" id="{A5D9DEAB-505B-4FCC-BE0E-D425C91886A0}"/>
            </a:ext>
          </a:extLst>
        </xdr:cNvPr>
        <xdr:cNvSpPr/>
      </xdr:nvSpPr>
      <xdr:spPr>
        <a:xfrm rot="5400000" flipH="1">
          <a:off x="4710718" y="11353356"/>
          <a:ext cx="98010" cy="9102057"/>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34143</xdr:colOff>
      <xdr:row>106</xdr:row>
      <xdr:rowOff>573022</xdr:rowOff>
    </xdr:from>
    <xdr:to>
      <xdr:col>3</xdr:col>
      <xdr:colOff>79240</xdr:colOff>
      <xdr:row>107</xdr:row>
      <xdr:rowOff>81507</xdr:rowOff>
    </xdr:to>
    <xdr:sp macro="" textlink="">
      <xdr:nvSpPr>
        <xdr:cNvPr id="6" name="Rectángulo 5">
          <a:extLst>
            <a:ext uri="{FF2B5EF4-FFF2-40B4-BE49-F238E27FC236}">
              <a16:creationId xmlns:a16="http://schemas.microsoft.com/office/drawing/2014/main" id="{4459960D-6800-4837-B4DE-4687642C1C28}"/>
            </a:ext>
          </a:extLst>
        </xdr:cNvPr>
        <xdr:cNvSpPr/>
      </xdr:nvSpPr>
      <xdr:spPr>
        <a:xfrm rot="5400000" flipH="1">
          <a:off x="1782034" y="27913839"/>
          <a:ext cx="107811" cy="3186206"/>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8</xdr:col>
      <xdr:colOff>35639</xdr:colOff>
      <xdr:row>93</xdr:row>
      <xdr:rowOff>841402</xdr:rowOff>
    </xdr:from>
    <xdr:to>
      <xdr:col>11</xdr:col>
      <xdr:colOff>69205</xdr:colOff>
      <xdr:row>94</xdr:row>
      <xdr:rowOff>173697</xdr:rowOff>
    </xdr:to>
    <xdr:sp macro="" textlink="">
      <xdr:nvSpPr>
        <xdr:cNvPr id="7" name="Rectángulo 6">
          <a:extLst>
            <a:ext uri="{FF2B5EF4-FFF2-40B4-BE49-F238E27FC236}">
              <a16:creationId xmlns:a16="http://schemas.microsoft.com/office/drawing/2014/main" id="{9EEBAC87-F85C-45A2-98B9-6E50F38676E5}"/>
            </a:ext>
          </a:extLst>
        </xdr:cNvPr>
        <xdr:cNvSpPr/>
      </xdr:nvSpPr>
      <xdr:spPr>
        <a:xfrm rot="5400000" flipH="1">
          <a:off x="11497187" y="24860479"/>
          <a:ext cx="189545" cy="4653191"/>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26757</xdr:colOff>
      <xdr:row>120</xdr:row>
      <xdr:rowOff>276833</xdr:rowOff>
    </xdr:from>
    <xdr:to>
      <xdr:col>7</xdr:col>
      <xdr:colOff>92524</xdr:colOff>
      <xdr:row>121</xdr:row>
      <xdr:rowOff>74218</xdr:rowOff>
    </xdr:to>
    <xdr:sp macro="" textlink="">
      <xdr:nvSpPr>
        <xdr:cNvPr id="8" name="Rectángulo 7">
          <a:extLst>
            <a:ext uri="{FF2B5EF4-FFF2-40B4-BE49-F238E27FC236}">
              <a16:creationId xmlns:a16="http://schemas.microsoft.com/office/drawing/2014/main" id="{8A363FAF-3B51-4FA7-9D9C-29B8CCE02C32}"/>
            </a:ext>
          </a:extLst>
        </xdr:cNvPr>
        <xdr:cNvSpPr/>
      </xdr:nvSpPr>
      <xdr:spPr>
        <a:xfrm rot="5400000" flipH="1">
          <a:off x="6459220" y="32340353"/>
          <a:ext cx="102399" cy="3945332"/>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1514367</xdr:colOff>
      <xdr:row>81</xdr:row>
      <xdr:rowOff>42809</xdr:rowOff>
    </xdr:from>
    <xdr:to>
      <xdr:col>3</xdr:col>
      <xdr:colOff>90968</xdr:colOff>
      <xdr:row>107</xdr:row>
      <xdr:rowOff>73413</xdr:rowOff>
    </xdr:to>
    <xdr:sp macro="" textlink="">
      <xdr:nvSpPr>
        <xdr:cNvPr id="9" name="Rectángulo 8">
          <a:extLst>
            <a:ext uri="{FF2B5EF4-FFF2-40B4-BE49-F238E27FC236}">
              <a16:creationId xmlns:a16="http://schemas.microsoft.com/office/drawing/2014/main" id="{79ADB0F8-F8A0-4B1F-8623-CD4E62268C78}"/>
            </a:ext>
          </a:extLst>
        </xdr:cNvPr>
        <xdr:cNvSpPr/>
      </xdr:nvSpPr>
      <xdr:spPr>
        <a:xfrm flipH="1">
          <a:off x="3323047" y="16106882"/>
          <a:ext cx="117724" cy="13445871"/>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10</xdr:col>
      <xdr:colOff>738684</xdr:colOff>
      <xdr:row>81</xdr:row>
      <xdr:rowOff>58800</xdr:rowOff>
    </xdr:from>
    <xdr:to>
      <xdr:col>11</xdr:col>
      <xdr:colOff>101674</xdr:colOff>
      <xdr:row>94</xdr:row>
      <xdr:rowOff>91013</xdr:rowOff>
    </xdr:to>
    <xdr:sp macro="" textlink="">
      <xdr:nvSpPr>
        <xdr:cNvPr id="10" name="Rectángulo 9">
          <a:extLst>
            <a:ext uri="{FF2B5EF4-FFF2-40B4-BE49-F238E27FC236}">
              <a16:creationId xmlns:a16="http://schemas.microsoft.com/office/drawing/2014/main" id="{0F1C14B6-7F3E-4893-910A-E74D7A31E6EF}"/>
            </a:ext>
          </a:extLst>
        </xdr:cNvPr>
        <xdr:cNvSpPr/>
      </xdr:nvSpPr>
      <xdr:spPr>
        <a:xfrm flipH="1">
          <a:off x="12163333" y="16122873"/>
          <a:ext cx="122849" cy="7438168"/>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6</xdr:col>
      <xdr:colOff>1412160</xdr:colOff>
      <xdr:row>81</xdr:row>
      <xdr:rowOff>103192</xdr:rowOff>
    </xdr:from>
    <xdr:to>
      <xdr:col>7</xdr:col>
      <xdr:colOff>96319</xdr:colOff>
      <xdr:row>121</xdr:row>
      <xdr:rowOff>64213</xdr:rowOff>
    </xdr:to>
    <xdr:sp macro="" textlink="">
      <xdr:nvSpPr>
        <xdr:cNvPr id="11" name="Rectángulo 10">
          <a:extLst>
            <a:ext uri="{FF2B5EF4-FFF2-40B4-BE49-F238E27FC236}">
              <a16:creationId xmlns:a16="http://schemas.microsoft.com/office/drawing/2014/main" id="{E4B4C9BB-FA6F-44AB-916D-E702DBD01B28}"/>
            </a:ext>
          </a:extLst>
        </xdr:cNvPr>
        <xdr:cNvSpPr/>
      </xdr:nvSpPr>
      <xdr:spPr>
        <a:xfrm flipH="1">
          <a:off x="8363270" y="16167265"/>
          <a:ext cx="123611" cy="18186948"/>
        </a:xfrm>
        <a:prstGeom prst="rect">
          <a:avLst/>
        </a:prstGeom>
        <a:gradFill flip="none" rotWithShape="1">
          <a:gsLst>
            <a:gs pos="0">
              <a:schemeClr val="bg2">
                <a:lumMod val="90000"/>
                <a:shade val="30000"/>
                <a:satMod val="115000"/>
              </a:schemeClr>
            </a:gs>
            <a:gs pos="50000">
              <a:schemeClr val="bg2">
                <a:lumMod val="90000"/>
                <a:shade val="67500"/>
                <a:satMod val="115000"/>
              </a:schemeClr>
            </a:gs>
            <a:gs pos="100000">
              <a:schemeClr val="bg2">
                <a:lumMod val="90000"/>
                <a:shade val="100000"/>
                <a:satMod val="115000"/>
              </a:schemeClr>
            </a:gs>
          </a:gsLst>
          <a:lin ang="10800000" scaled="1"/>
          <a:tileRect/>
        </a:gra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3</xdr:col>
      <xdr:colOff>640080</xdr:colOff>
      <xdr:row>0</xdr:row>
      <xdr:rowOff>0</xdr:rowOff>
    </xdr:from>
    <xdr:to>
      <xdr:col>15</xdr:col>
      <xdr:colOff>182880</xdr:colOff>
      <xdr:row>19</xdr:row>
      <xdr:rowOff>281940</xdr:rowOff>
    </xdr:to>
    <xdr:graphicFrame macro="">
      <xdr:nvGraphicFramePr>
        <xdr:cNvPr id="2" name="Gráfico 1">
          <a:extLst>
            <a:ext uri="{FF2B5EF4-FFF2-40B4-BE49-F238E27FC236}">
              <a16:creationId xmlns:a16="http://schemas.microsoft.com/office/drawing/2014/main" id="{00000000-0008-0000-04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externalLinks/_rels/externalLink1.xml.rels><?xml version="1.0" encoding="UTF-8" standalone="yes"?>
<Relationships xmlns="http://schemas.openxmlformats.org/package/2006/relationships"><Relationship Id="rId1" Type="http://schemas.microsoft.com/office/2006/relationships/xlExternalLinkPath/xlPathMissing" Target="Instrumentos%20de%20an&#225;lisis.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USUARIO/Desktop/Trabajo%20investigativo/Trabajo%20de%20grado/Fichas.%20Garc&#233;s_Tabares%20-%20copia%20(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bjetivo 1"/>
      <sheetName val="Hoja1"/>
      <sheetName val="Hoja2"/>
      <sheetName val="Objetivo 2"/>
      <sheetName val="Objetivo 3"/>
    </sheetNames>
    <sheetDataSet>
      <sheetData sheetId="0"/>
      <sheetData sheetId="1"/>
      <sheetData sheetId="2"/>
      <sheetData sheetId="3">
        <row r="11">
          <cell r="H11">
            <v>0</v>
          </cell>
          <cell r="I11">
            <v>0</v>
          </cell>
          <cell r="J11">
            <v>0</v>
          </cell>
          <cell r="K11">
            <v>0</v>
          </cell>
        </row>
        <row r="12">
          <cell r="H12">
            <v>0</v>
          </cell>
          <cell r="I12">
            <v>0</v>
          </cell>
          <cell r="J12">
            <v>0</v>
          </cell>
          <cell r="K12">
            <v>0</v>
          </cell>
        </row>
        <row r="13">
          <cell r="H13">
            <v>0</v>
          </cell>
          <cell r="I13">
            <v>0</v>
          </cell>
          <cell r="J13">
            <v>0</v>
          </cell>
          <cell r="K13">
            <v>0</v>
          </cell>
        </row>
        <row r="14">
          <cell r="H14">
            <v>0</v>
          </cell>
          <cell r="I14">
            <v>0</v>
          </cell>
          <cell r="J14">
            <v>0</v>
          </cell>
          <cell r="K14">
            <v>1</v>
          </cell>
        </row>
        <row r="15">
          <cell r="H15">
            <v>0</v>
          </cell>
          <cell r="I15">
            <v>0</v>
          </cell>
          <cell r="J15">
            <v>0</v>
          </cell>
          <cell r="K15">
            <v>1</v>
          </cell>
        </row>
        <row r="16">
          <cell r="H16">
            <v>0</v>
          </cell>
          <cell r="I16">
            <v>0</v>
          </cell>
          <cell r="J16">
            <v>0</v>
          </cell>
          <cell r="K16">
            <v>0</v>
          </cell>
        </row>
        <row r="17">
          <cell r="H17">
            <v>0</v>
          </cell>
          <cell r="I17">
            <v>0</v>
          </cell>
          <cell r="J17">
            <v>0</v>
          </cell>
          <cell r="K17">
            <v>0</v>
          </cell>
        </row>
        <row r="18">
          <cell r="H18">
            <v>0</v>
          </cell>
          <cell r="I18">
            <v>0</v>
          </cell>
          <cell r="J18">
            <v>0</v>
          </cell>
          <cell r="K18">
            <v>1</v>
          </cell>
        </row>
        <row r="19">
          <cell r="H19">
            <v>0</v>
          </cell>
          <cell r="I19">
            <v>0</v>
          </cell>
          <cell r="J19">
            <v>0</v>
          </cell>
          <cell r="K19">
            <v>1</v>
          </cell>
        </row>
        <row r="20">
          <cell r="H20">
            <v>0</v>
          </cell>
          <cell r="I20">
            <v>0</v>
          </cell>
          <cell r="J20">
            <v>0</v>
          </cell>
          <cell r="K20">
            <v>0</v>
          </cell>
        </row>
        <row r="21">
          <cell r="H21">
            <v>0</v>
          </cell>
          <cell r="I21">
            <v>0</v>
          </cell>
          <cell r="J21">
            <v>0</v>
          </cell>
          <cell r="K21">
            <v>1</v>
          </cell>
        </row>
        <row r="22">
          <cell r="H22">
            <v>0</v>
          </cell>
          <cell r="I22">
            <v>0</v>
          </cell>
          <cell r="J22">
            <v>0</v>
          </cell>
          <cell r="K22">
            <v>0</v>
          </cell>
        </row>
        <row r="23">
          <cell r="H23">
            <v>0</v>
          </cell>
          <cell r="I23">
            <v>0</v>
          </cell>
          <cell r="J23">
            <v>0</v>
          </cell>
          <cell r="K23">
            <v>0</v>
          </cell>
        </row>
        <row r="24">
          <cell r="H24">
            <v>0</v>
          </cell>
          <cell r="I24">
            <v>0</v>
          </cell>
          <cell r="J24">
            <v>0</v>
          </cell>
          <cell r="K24">
            <v>0</v>
          </cell>
        </row>
        <row r="25">
          <cell r="H25">
            <v>0</v>
          </cell>
          <cell r="I25">
            <v>0</v>
          </cell>
          <cell r="J25">
            <v>0</v>
          </cell>
          <cell r="K25">
            <v>0</v>
          </cell>
        </row>
        <row r="26">
          <cell r="H26">
            <v>0</v>
          </cell>
          <cell r="I26">
            <v>0</v>
          </cell>
          <cell r="J26">
            <v>0</v>
          </cell>
          <cell r="K26">
            <v>0</v>
          </cell>
        </row>
        <row r="27">
          <cell r="H27">
            <v>0</v>
          </cell>
          <cell r="I27">
            <v>0</v>
          </cell>
          <cell r="J27">
            <v>0</v>
          </cell>
          <cell r="K27">
            <v>1</v>
          </cell>
        </row>
        <row r="28">
          <cell r="H28">
            <v>0</v>
          </cell>
          <cell r="I28">
            <v>0</v>
          </cell>
          <cell r="J28">
            <v>0</v>
          </cell>
          <cell r="K28">
            <v>1</v>
          </cell>
        </row>
        <row r="29">
          <cell r="H29">
            <v>0</v>
          </cell>
          <cell r="I29">
            <v>0</v>
          </cell>
          <cell r="J29">
            <v>0</v>
          </cell>
          <cell r="K29">
            <v>0</v>
          </cell>
        </row>
        <row r="30">
          <cell r="H30">
            <v>0</v>
          </cell>
          <cell r="I30">
            <v>0</v>
          </cell>
          <cell r="J30">
            <v>0</v>
          </cell>
          <cell r="K30">
            <v>0</v>
          </cell>
        </row>
        <row r="31">
          <cell r="H31">
            <v>0</v>
          </cell>
          <cell r="I31">
            <v>0</v>
          </cell>
          <cell r="J31">
            <v>0</v>
          </cell>
          <cell r="K31">
            <v>0</v>
          </cell>
        </row>
        <row r="32">
          <cell r="H32">
            <v>0</v>
          </cell>
          <cell r="I32">
            <v>0</v>
          </cell>
          <cell r="J32">
            <v>0</v>
          </cell>
          <cell r="K32">
            <v>0</v>
          </cell>
        </row>
        <row r="33">
          <cell r="H33">
            <v>0</v>
          </cell>
          <cell r="I33">
            <v>0</v>
          </cell>
          <cell r="J33">
            <v>0</v>
          </cell>
          <cell r="K33">
            <v>0</v>
          </cell>
        </row>
        <row r="34">
          <cell r="H34">
            <v>0</v>
          </cell>
          <cell r="I34">
            <v>0</v>
          </cell>
          <cell r="J34">
            <v>0</v>
          </cell>
          <cell r="K34">
            <v>0</v>
          </cell>
        </row>
        <row r="35">
          <cell r="H35">
            <v>0</v>
          </cell>
          <cell r="I35">
            <v>0</v>
          </cell>
          <cell r="J35">
            <v>0</v>
          </cell>
          <cell r="K35">
            <v>1</v>
          </cell>
        </row>
        <row r="36">
          <cell r="H36">
            <v>0</v>
          </cell>
          <cell r="I36">
            <v>0</v>
          </cell>
          <cell r="J36">
            <v>0</v>
          </cell>
          <cell r="K36">
            <v>1</v>
          </cell>
        </row>
        <row r="37">
          <cell r="H37">
            <v>0</v>
          </cell>
          <cell r="I37">
            <v>0</v>
          </cell>
          <cell r="J37">
            <v>0</v>
          </cell>
          <cell r="K37">
            <v>0</v>
          </cell>
        </row>
        <row r="38">
          <cell r="H38">
            <v>0</v>
          </cell>
          <cell r="I38">
            <v>0</v>
          </cell>
          <cell r="J38">
            <v>0</v>
          </cell>
          <cell r="K38">
            <v>0</v>
          </cell>
        </row>
        <row r="39">
          <cell r="H39">
            <v>0</v>
          </cell>
          <cell r="I39">
            <v>0</v>
          </cell>
          <cell r="J39">
            <v>0</v>
          </cell>
          <cell r="K39">
            <v>0</v>
          </cell>
        </row>
        <row r="40">
          <cell r="H40">
            <v>0</v>
          </cell>
          <cell r="I40">
            <v>0</v>
          </cell>
          <cell r="J40">
            <v>0</v>
          </cell>
          <cell r="K40">
            <v>0</v>
          </cell>
        </row>
        <row r="41">
          <cell r="H41">
            <v>0</v>
          </cell>
          <cell r="I41">
            <v>0</v>
          </cell>
          <cell r="J41">
            <v>0</v>
          </cell>
          <cell r="K41">
            <v>0</v>
          </cell>
        </row>
        <row r="42">
          <cell r="H42">
            <v>0</v>
          </cell>
          <cell r="I42">
            <v>0</v>
          </cell>
          <cell r="J42">
            <v>0</v>
          </cell>
          <cell r="K42">
            <v>1</v>
          </cell>
        </row>
        <row r="43">
          <cell r="H43">
            <v>0</v>
          </cell>
          <cell r="I43">
            <v>0</v>
          </cell>
          <cell r="J43">
            <v>0</v>
          </cell>
          <cell r="K43">
            <v>1</v>
          </cell>
        </row>
        <row r="44">
          <cell r="H44">
            <v>0</v>
          </cell>
          <cell r="I44">
            <v>0</v>
          </cell>
          <cell r="J44">
            <v>0</v>
          </cell>
          <cell r="K44">
            <v>0</v>
          </cell>
        </row>
        <row r="45">
          <cell r="H45">
            <v>1</v>
          </cell>
          <cell r="I45">
            <v>0</v>
          </cell>
          <cell r="J45">
            <v>0</v>
          </cell>
          <cell r="K45">
            <v>1</v>
          </cell>
        </row>
        <row r="46">
          <cell r="H46">
            <v>0</v>
          </cell>
          <cell r="I46">
            <v>0</v>
          </cell>
          <cell r="J46">
            <v>0</v>
          </cell>
          <cell r="K46">
            <v>0</v>
          </cell>
        </row>
        <row r="47">
          <cell r="H47">
            <v>0</v>
          </cell>
          <cell r="I47">
            <v>0</v>
          </cell>
          <cell r="J47">
            <v>0</v>
          </cell>
          <cell r="K47">
            <v>0</v>
          </cell>
        </row>
        <row r="48">
          <cell r="H48">
            <v>0</v>
          </cell>
          <cell r="I48">
            <v>0</v>
          </cell>
          <cell r="J48">
            <v>0</v>
          </cell>
          <cell r="K48">
            <v>0</v>
          </cell>
        </row>
        <row r="49">
          <cell r="H49">
            <v>0</v>
          </cell>
          <cell r="I49">
            <v>0</v>
          </cell>
          <cell r="J49">
            <v>0</v>
          </cell>
          <cell r="K49">
            <v>0</v>
          </cell>
        </row>
        <row r="50">
          <cell r="H50">
            <v>0</v>
          </cell>
          <cell r="I50">
            <v>0</v>
          </cell>
          <cell r="J50">
            <v>0</v>
          </cell>
          <cell r="K50">
            <v>0</v>
          </cell>
        </row>
        <row r="51">
          <cell r="H51">
            <v>0</v>
          </cell>
          <cell r="I51">
            <v>0</v>
          </cell>
          <cell r="J51">
            <v>0</v>
          </cell>
          <cell r="K51">
            <v>0</v>
          </cell>
        </row>
        <row r="52">
          <cell r="H52">
            <v>0</v>
          </cell>
          <cell r="I52">
            <v>0</v>
          </cell>
          <cell r="J52">
            <v>0</v>
          </cell>
          <cell r="K52">
            <v>0</v>
          </cell>
        </row>
        <row r="53">
          <cell r="H53">
            <v>0</v>
          </cell>
          <cell r="I53">
            <v>0</v>
          </cell>
          <cell r="J53">
            <v>0</v>
          </cell>
          <cell r="K53">
            <v>0</v>
          </cell>
        </row>
        <row r="54">
          <cell r="H54">
            <v>0</v>
          </cell>
          <cell r="I54">
            <v>0</v>
          </cell>
          <cell r="J54">
            <v>1</v>
          </cell>
          <cell r="K54">
            <v>1</v>
          </cell>
        </row>
        <row r="55">
          <cell r="H55">
            <v>0</v>
          </cell>
          <cell r="I55">
            <v>0</v>
          </cell>
          <cell r="J55">
            <v>0</v>
          </cell>
          <cell r="K55">
            <v>0</v>
          </cell>
        </row>
        <row r="56">
          <cell r="H56">
            <v>0</v>
          </cell>
          <cell r="I56">
            <v>0</v>
          </cell>
          <cell r="J56">
            <v>0</v>
          </cell>
          <cell r="K56">
            <v>0</v>
          </cell>
        </row>
        <row r="57">
          <cell r="H57">
            <v>0</v>
          </cell>
          <cell r="I57">
            <v>0</v>
          </cell>
          <cell r="J57">
            <v>0</v>
          </cell>
          <cell r="K57">
            <v>0</v>
          </cell>
        </row>
        <row r="58">
          <cell r="H58">
            <v>0</v>
          </cell>
          <cell r="I58">
            <v>0</v>
          </cell>
          <cell r="J58">
            <v>0</v>
          </cell>
          <cell r="K58">
            <v>0</v>
          </cell>
        </row>
        <row r="59">
          <cell r="H59">
            <v>0</v>
          </cell>
          <cell r="I59">
            <v>0</v>
          </cell>
          <cell r="J59">
            <v>0</v>
          </cell>
          <cell r="K59">
            <v>0</v>
          </cell>
        </row>
        <row r="60">
          <cell r="H60">
            <v>0</v>
          </cell>
          <cell r="I60">
            <v>0</v>
          </cell>
          <cell r="J60">
            <v>0</v>
          </cell>
          <cell r="K60">
            <v>0</v>
          </cell>
        </row>
        <row r="61">
          <cell r="H61">
            <v>0</v>
          </cell>
          <cell r="I61">
            <v>0</v>
          </cell>
          <cell r="J61">
            <v>0</v>
          </cell>
          <cell r="K61">
            <v>1</v>
          </cell>
        </row>
        <row r="62">
          <cell r="H62">
            <v>0</v>
          </cell>
          <cell r="I62">
            <v>0</v>
          </cell>
          <cell r="J62">
            <v>0</v>
          </cell>
          <cell r="K62">
            <v>1</v>
          </cell>
        </row>
        <row r="63">
          <cell r="H63">
            <v>0</v>
          </cell>
          <cell r="I63">
            <v>0</v>
          </cell>
          <cell r="J63">
            <v>0</v>
          </cell>
          <cell r="K63">
            <v>1</v>
          </cell>
        </row>
        <row r="64">
          <cell r="H64">
            <v>0</v>
          </cell>
          <cell r="I64">
            <v>0</v>
          </cell>
          <cell r="J64">
            <v>0</v>
          </cell>
          <cell r="K64">
            <v>1</v>
          </cell>
        </row>
        <row r="65">
          <cell r="H65">
            <v>0</v>
          </cell>
          <cell r="I65">
            <v>0</v>
          </cell>
          <cell r="J65">
            <v>0</v>
          </cell>
          <cell r="K65">
            <v>1</v>
          </cell>
        </row>
        <row r="66">
          <cell r="H66">
            <v>0</v>
          </cell>
          <cell r="I66">
            <v>0</v>
          </cell>
          <cell r="J66">
            <v>1</v>
          </cell>
          <cell r="K66">
            <v>1</v>
          </cell>
        </row>
        <row r="67">
          <cell r="H67">
            <v>0</v>
          </cell>
          <cell r="I67">
            <v>0</v>
          </cell>
          <cell r="J67">
            <v>0</v>
          </cell>
          <cell r="K67">
            <v>1</v>
          </cell>
        </row>
        <row r="68">
          <cell r="H68">
            <v>0</v>
          </cell>
          <cell r="I68">
            <v>0</v>
          </cell>
          <cell r="J68">
            <v>0</v>
          </cell>
          <cell r="K68">
            <v>1</v>
          </cell>
        </row>
        <row r="69">
          <cell r="H69">
            <v>0</v>
          </cell>
          <cell r="I69">
            <v>0</v>
          </cell>
          <cell r="J69">
            <v>0</v>
          </cell>
          <cell r="K69">
            <v>0</v>
          </cell>
        </row>
        <row r="70">
          <cell r="H70">
            <v>0</v>
          </cell>
          <cell r="I70">
            <v>0</v>
          </cell>
          <cell r="J70">
            <v>0</v>
          </cell>
          <cell r="K70">
            <v>0</v>
          </cell>
        </row>
        <row r="71">
          <cell r="H71">
            <v>0</v>
          </cell>
          <cell r="I71">
            <v>0</v>
          </cell>
          <cell r="J71">
            <v>1</v>
          </cell>
          <cell r="K71">
            <v>1</v>
          </cell>
        </row>
        <row r="72">
          <cell r="H72">
            <v>0</v>
          </cell>
          <cell r="I72">
            <v>0</v>
          </cell>
          <cell r="J72">
            <v>0</v>
          </cell>
          <cell r="K72">
            <v>0</v>
          </cell>
        </row>
        <row r="73">
          <cell r="H73">
            <v>0</v>
          </cell>
          <cell r="I73">
            <v>0</v>
          </cell>
          <cell r="J73">
            <v>1</v>
          </cell>
          <cell r="K73">
            <v>1</v>
          </cell>
        </row>
        <row r="74">
          <cell r="H74">
            <v>0</v>
          </cell>
          <cell r="I74">
            <v>0</v>
          </cell>
          <cell r="J74">
            <v>0</v>
          </cell>
          <cell r="K74">
            <v>1</v>
          </cell>
        </row>
        <row r="75">
          <cell r="H75">
            <v>0</v>
          </cell>
          <cell r="I75">
            <v>0</v>
          </cell>
          <cell r="J75">
            <v>0</v>
          </cell>
          <cell r="K75">
            <v>1</v>
          </cell>
        </row>
        <row r="76">
          <cell r="H76">
            <v>0</v>
          </cell>
          <cell r="I76">
            <v>0</v>
          </cell>
          <cell r="J76">
            <v>0</v>
          </cell>
          <cell r="K76">
            <v>1</v>
          </cell>
        </row>
        <row r="77">
          <cell r="H77">
            <v>0</v>
          </cell>
          <cell r="I77">
            <v>0</v>
          </cell>
          <cell r="J77">
            <v>0</v>
          </cell>
          <cell r="K77">
            <v>0</v>
          </cell>
        </row>
        <row r="78">
          <cell r="H78">
            <v>0</v>
          </cell>
          <cell r="I78">
            <v>0</v>
          </cell>
          <cell r="J78">
            <v>0</v>
          </cell>
          <cell r="K78">
            <v>0</v>
          </cell>
        </row>
        <row r="79">
          <cell r="H79">
            <v>0</v>
          </cell>
          <cell r="I79">
            <v>0</v>
          </cell>
          <cell r="J79">
            <v>0</v>
          </cell>
          <cell r="K79">
            <v>1</v>
          </cell>
        </row>
        <row r="80">
          <cell r="H80">
            <v>0</v>
          </cell>
          <cell r="I80">
            <v>0</v>
          </cell>
          <cell r="J80">
            <v>0</v>
          </cell>
          <cell r="K80">
            <v>1</v>
          </cell>
        </row>
        <row r="81">
          <cell r="H81">
            <v>0</v>
          </cell>
          <cell r="I81">
            <v>0</v>
          </cell>
          <cell r="J81">
            <v>0</v>
          </cell>
          <cell r="K81">
            <v>1</v>
          </cell>
        </row>
        <row r="82">
          <cell r="H82">
            <v>0</v>
          </cell>
          <cell r="I82">
            <v>0</v>
          </cell>
          <cell r="J82">
            <v>0</v>
          </cell>
          <cell r="K82">
            <v>0</v>
          </cell>
        </row>
        <row r="83">
          <cell r="H83">
            <v>0</v>
          </cell>
          <cell r="I83">
            <v>0</v>
          </cell>
          <cell r="J83">
            <v>0</v>
          </cell>
          <cell r="K83">
            <v>0</v>
          </cell>
        </row>
        <row r="84">
          <cell r="H84">
            <v>0</v>
          </cell>
          <cell r="I84">
            <v>0</v>
          </cell>
          <cell r="J84">
            <v>0</v>
          </cell>
          <cell r="K84">
            <v>0</v>
          </cell>
        </row>
        <row r="85">
          <cell r="H85">
            <v>0</v>
          </cell>
          <cell r="I85">
            <v>0</v>
          </cell>
          <cell r="J85">
            <v>0</v>
          </cell>
          <cell r="K85">
            <v>0</v>
          </cell>
        </row>
        <row r="86">
          <cell r="H86">
            <v>0</v>
          </cell>
          <cell r="I86">
            <v>0</v>
          </cell>
          <cell r="J86">
            <v>0</v>
          </cell>
          <cell r="K86">
            <v>1</v>
          </cell>
        </row>
        <row r="87">
          <cell r="H87">
            <v>0</v>
          </cell>
          <cell r="I87">
            <v>0</v>
          </cell>
          <cell r="J87">
            <v>0</v>
          </cell>
          <cell r="K87">
            <v>0</v>
          </cell>
        </row>
        <row r="88">
          <cell r="H88">
            <v>0</v>
          </cell>
          <cell r="I88">
            <v>0</v>
          </cell>
          <cell r="J88">
            <v>0</v>
          </cell>
          <cell r="K88">
            <v>0</v>
          </cell>
        </row>
        <row r="89">
          <cell r="H89">
            <v>0</v>
          </cell>
          <cell r="I89">
            <v>0</v>
          </cell>
          <cell r="J89">
            <v>0</v>
          </cell>
          <cell r="K89">
            <v>0</v>
          </cell>
        </row>
        <row r="90">
          <cell r="H90">
            <v>0</v>
          </cell>
          <cell r="I90">
            <v>0</v>
          </cell>
          <cell r="J90">
            <v>0</v>
          </cell>
          <cell r="K90">
            <v>0</v>
          </cell>
        </row>
        <row r="91">
          <cell r="H91">
            <v>0</v>
          </cell>
          <cell r="I91">
            <v>0</v>
          </cell>
          <cell r="J91">
            <v>0</v>
          </cell>
          <cell r="K91">
            <v>0</v>
          </cell>
        </row>
        <row r="92">
          <cell r="H92">
            <v>0</v>
          </cell>
          <cell r="I92">
            <v>0</v>
          </cell>
          <cell r="J92">
            <v>0</v>
          </cell>
          <cell r="K92">
            <v>0</v>
          </cell>
        </row>
        <row r="93">
          <cell r="H93">
            <v>0</v>
          </cell>
          <cell r="I93">
            <v>0</v>
          </cell>
          <cell r="J93">
            <v>0</v>
          </cell>
          <cell r="K93">
            <v>0</v>
          </cell>
        </row>
        <row r="94">
          <cell r="H94">
            <v>0</v>
          </cell>
          <cell r="I94">
            <v>0</v>
          </cell>
          <cell r="J94">
            <v>0</v>
          </cell>
          <cell r="K94">
            <v>0</v>
          </cell>
        </row>
        <row r="95">
          <cell r="H95">
            <v>0</v>
          </cell>
          <cell r="I95">
            <v>0</v>
          </cell>
          <cell r="J95">
            <v>0</v>
          </cell>
          <cell r="K95">
            <v>0</v>
          </cell>
        </row>
        <row r="96">
          <cell r="H96">
            <v>0</v>
          </cell>
          <cell r="I96">
            <v>0</v>
          </cell>
          <cell r="J96">
            <v>0</v>
          </cell>
          <cell r="K96">
            <v>0</v>
          </cell>
        </row>
        <row r="97">
          <cell r="H97">
            <v>0</v>
          </cell>
          <cell r="I97">
            <v>0</v>
          </cell>
          <cell r="J97">
            <v>0</v>
          </cell>
          <cell r="K97">
            <v>0</v>
          </cell>
        </row>
        <row r="98">
          <cell r="H98">
            <v>0</v>
          </cell>
          <cell r="I98">
            <v>0</v>
          </cell>
          <cell r="J98">
            <v>0</v>
          </cell>
          <cell r="K98">
            <v>0</v>
          </cell>
        </row>
        <row r="99">
          <cell r="H99">
            <v>0</v>
          </cell>
          <cell r="I99">
            <v>0</v>
          </cell>
          <cell r="J99">
            <v>0</v>
          </cell>
          <cell r="K99">
            <v>0</v>
          </cell>
        </row>
        <row r="100">
          <cell r="H100">
            <v>0</v>
          </cell>
          <cell r="I100">
            <v>0</v>
          </cell>
          <cell r="J100">
            <v>0</v>
          </cell>
          <cell r="K100">
            <v>0</v>
          </cell>
        </row>
        <row r="101">
          <cell r="H101">
            <v>0</v>
          </cell>
          <cell r="I101">
            <v>0</v>
          </cell>
          <cell r="J101">
            <v>0</v>
          </cell>
          <cell r="K101">
            <v>0</v>
          </cell>
        </row>
      </sheetData>
      <sheetData sheetId="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_O1"/>
      <sheetName val="F_O2"/>
      <sheetName val="F_O3"/>
      <sheetName val="Consolidado"/>
      <sheetName val="Hoja1"/>
    </sheetNames>
    <sheetDataSet>
      <sheetData sheetId="0"/>
      <sheetData sheetId="1"/>
      <sheetData sheetId="2"/>
      <sheetData sheetId="3"/>
      <sheetData sheetId="4">
        <row r="1">
          <cell r="B1" t="str">
            <v>Alcanzaron ponderación alta en cuanto a interacciones</v>
          </cell>
          <cell r="C1" t="str">
            <v>Alcanzaron ponderación baja en cuanto a interacciones</v>
          </cell>
        </row>
        <row r="2">
          <cell r="A2" t="str">
            <v>Abreviaciones o jergas</v>
          </cell>
          <cell r="B2"/>
          <cell r="C2"/>
        </row>
        <row r="3">
          <cell r="A3" t="str">
            <v>Sí usó</v>
          </cell>
          <cell r="B3">
            <v>5</v>
          </cell>
          <cell r="C3">
            <v>6</v>
          </cell>
        </row>
        <row r="4">
          <cell r="A4" t="str">
            <v>No usó</v>
          </cell>
          <cell r="B4">
            <v>3</v>
          </cell>
          <cell r="C4">
            <v>1</v>
          </cell>
        </row>
        <row r="5">
          <cell r="A5" t="str">
            <v>Listas</v>
          </cell>
          <cell r="B5"/>
          <cell r="C5"/>
        </row>
        <row r="6">
          <cell r="A6" t="str">
            <v>Sí usó</v>
          </cell>
          <cell r="B6">
            <v>0</v>
          </cell>
          <cell r="C6">
            <v>2</v>
          </cell>
        </row>
        <row r="7">
          <cell r="A7" t="str">
            <v>No usó</v>
          </cell>
          <cell r="B7">
            <v>13</v>
          </cell>
          <cell r="C7">
            <v>0</v>
          </cell>
        </row>
        <row r="8">
          <cell r="A8" t="str">
            <v>Palabras significativas</v>
          </cell>
          <cell r="B8"/>
          <cell r="C8"/>
        </row>
        <row r="9">
          <cell r="A9" t="str">
            <v>Sí usó</v>
          </cell>
          <cell r="B9">
            <v>6</v>
          </cell>
          <cell r="C9">
            <v>6</v>
          </cell>
        </row>
        <row r="10">
          <cell r="A10" t="str">
            <v>No usó</v>
          </cell>
          <cell r="B10">
            <v>1</v>
          </cell>
          <cell r="C10">
            <v>2</v>
          </cell>
        </row>
        <row r="11">
          <cell r="A11" t="str">
            <v>Subtítulos</v>
          </cell>
          <cell r="B11"/>
          <cell r="C11"/>
        </row>
        <row r="12">
          <cell r="A12" t="str">
            <v>Sí usó</v>
          </cell>
          <cell r="B12">
            <v>2</v>
          </cell>
          <cell r="C12">
            <v>2</v>
          </cell>
        </row>
        <row r="13">
          <cell r="A13" t="str">
            <v>No usó</v>
          </cell>
          <cell r="B13">
            <v>6</v>
          </cell>
          <cell r="C13">
            <v>5</v>
          </cell>
        </row>
        <row r="14">
          <cell r="A14" t="str">
            <v>Hechos en vez de discursos</v>
          </cell>
          <cell r="B14"/>
          <cell r="C14"/>
        </row>
        <row r="15">
          <cell r="A15" t="str">
            <v>Sí usó</v>
          </cell>
          <cell r="B15">
            <v>5</v>
          </cell>
          <cell r="C15">
            <v>5</v>
          </cell>
        </row>
        <row r="16">
          <cell r="A16" t="str">
            <v>No usó</v>
          </cell>
          <cell r="B16">
            <v>2</v>
          </cell>
          <cell r="C16">
            <v>3</v>
          </cell>
        </row>
        <row r="17">
          <cell r="A17" t="str">
            <v>Jerarquización</v>
          </cell>
          <cell r="B17"/>
          <cell r="C17"/>
        </row>
        <row r="18">
          <cell r="A18" t="str">
            <v>Sí usó</v>
          </cell>
          <cell r="B18">
            <v>1</v>
          </cell>
          <cell r="C18">
            <v>0</v>
          </cell>
        </row>
        <row r="19">
          <cell r="A19" t="str">
            <v>No usó</v>
          </cell>
          <cell r="B19">
            <v>7</v>
          </cell>
          <cell r="C19">
            <v>7</v>
          </cell>
        </row>
        <row r="20">
          <cell r="A20" t="str">
            <v>Expresiones negativas</v>
          </cell>
          <cell r="B20"/>
          <cell r="C20"/>
        </row>
        <row r="21">
          <cell r="A21" t="str">
            <v>Sí usó</v>
          </cell>
          <cell r="B21">
            <v>0</v>
          </cell>
          <cell r="C21">
            <v>0</v>
          </cell>
        </row>
        <row r="22">
          <cell r="A22" t="str">
            <v>No usó</v>
          </cell>
          <cell r="B22">
            <v>8</v>
          </cell>
          <cell r="C22">
            <v>7</v>
          </cell>
        </row>
        <row r="23">
          <cell r="A23" t="str">
            <v>Verbos directos</v>
          </cell>
          <cell r="B23"/>
          <cell r="C23"/>
        </row>
        <row r="24">
          <cell r="A24" t="str">
            <v>Sí usó</v>
          </cell>
          <cell r="B24">
            <v>6</v>
          </cell>
          <cell r="C24">
            <v>4</v>
          </cell>
        </row>
        <row r="25">
          <cell r="A25" t="str">
            <v>No usó</v>
          </cell>
          <cell r="B25">
            <v>2</v>
          </cell>
          <cell r="C25">
            <v>3</v>
          </cell>
        </row>
        <row r="26">
          <cell r="A26" t="str">
            <v>Comprensión</v>
          </cell>
          <cell r="B26"/>
          <cell r="C26"/>
        </row>
        <row r="27">
          <cell r="A27" t="str">
            <v>Sí aplicó</v>
          </cell>
          <cell r="B27">
            <v>7</v>
          </cell>
          <cell r="C27">
            <v>5</v>
          </cell>
        </row>
        <row r="28">
          <cell r="A28" t="str">
            <v>No aplicó</v>
          </cell>
          <cell r="B28">
            <v>1</v>
          </cell>
          <cell r="C28">
            <v>2</v>
          </cell>
        </row>
        <row r="29">
          <cell r="A29" t="str">
            <v>Imagen</v>
          </cell>
          <cell r="B29"/>
          <cell r="C29"/>
        </row>
        <row r="30">
          <cell r="A30" t="str">
            <v>Sí usó</v>
          </cell>
          <cell r="B30">
            <v>8</v>
          </cell>
          <cell r="C30">
            <v>5</v>
          </cell>
        </row>
        <row r="31">
          <cell r="A31" t="str">
            <v>No usó</v>
          </cell>
          <cell r="B31">
            <v>0</v>
          </cell>
          <cell r="C31">
            <v>2</v>
          </cell>
        </row>
        <row r="32">
          <cell r="A32" t="str">
            <v>Texto con contexto</v>
          </cell>
          <cell r="B32"/>
          <cell r="C32"/>
        </row>
        <row r="33">
          <cell r="A33" t="str">
            <v>Sí usó</v>
          </cell>
          <cell r="B33">
            <v>7</v>
          </cell>
          <cell r="C33">
            <v>2</v>
          </cell>
        </row>
        <row r="34">
          <cell r="A34" t="str">
            <v>No usó</v>
          </cell>
          <cell r="B34">
            <v>1</v>
          </cell>
          <cell r="C34">
            <v>5</v>
          </cell>
        </row>
        <row r="35">
          <cell r="A35" t="str">
            <v>Texto que acompaña la imagen</v>
          </cell>
          <cell r="B35"/>
          <cell r="C35"/>
        </row>
        <row r="36">
          <cell r="A36" t="str">
            <v>Sí usó</v>
          </cell>
          <cell r="B36">
            <v>7</v>
          </cell>
          <cell r="C36">
            <v>4</v>
          </cell>
        </row>
        <row r="37">
          <cell r="A37" t="str">
            <v>No usó</v>
          </cell>
          <cell r="B37">
            <v>0</v>
          </cell>
          <cell r="C37">
            <v>4</v>
          </cell>
        </row>
        <row r="38">
          <cell r="A38" t="str">
            <v>Menciones</v>
          </cell>
          <cell r="B38"/>
          <cell r="C38"/>
        </row>
        <row r="39">
          <cell r="A39" t="str">
            <v>Sí usó</v>
          </cell>
          <cell r="B39">
            <v>5</v>
          </cell>
          <cell r="C39">
            <v>1</v>
          </cell>
        </row>
        <row r="40">
          <cell r="A40" t="str">
            <v>No usó</v>
          </cell>
          <cell r="B40">
            <v>3</v>
          </cell>
          <cell r="C40">
            <v>6</v>
          </cell>
        </row>
      </sheetData>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2" Type="http://schemas.microsoft.com/office/2006/relationships/xlExternalLinkPath/xlPathMissing" Target="Instrumentos%20de%20an&#225;lisis.xlsx" TargetMode="External"/><Relationship Id="rId1" Type="http://schemas.openxmlformats.org/officeDocument/2006/relationships/pivotCacheRecords" Target="pivotCacheRecords2.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USUARIO" refreshedDate="43573.893042939817" createdVersion="6" refreshedVersion="6" minRefreshableVersion="3" recordCount="81" xr:uid="{00000000-000A-0000-FFFF-FFFF00000000}">
  <cacheSource type="worksheet">
    <worksheetSource ref="E12:Q93" sheet="F_O1"/>
  </cacheSource>
  <cacheFields count="13">
    <cacheField name="Mediática" numFmtId="0">
      <sharedItems containsString="0" containsBlank="1" containsNumber="1" containsInteger="1" minValue="0" maxValue="1"/>
    </cacheField>
    <cacheField name="Psicológica" numFmtId="0">
      <sharedItems containsString="0" containsBlank="1" containsNumber="1" containsInteger="1" minValue="0" maxValue="0"/>
    </cacheField>
    <cacheField name="Sexual" numFmtId="0">
      <sharedItems containsString="0" containsBlank="1" containsNumber="1" containsInteger="1" minValue="0" maxValue="1"/>
    </cacheField>
    <cacheField name="Patrimonial-económica" numFmtId="0">
      <sharedItems containsString="0" containsBlank="1" containsNumber="1" containsInteger="1" minValue="0" maxValue="0"/>
    </cacheField>
    <cacheField name="Simbólica" numFmtId="0">
      <sharedItems containsString="0" containsBlank="1" containsNumber="1" containsInteger="1" minValue="0" maxValue="1"/>
    </cacheField>
    <cacheField name="Acoso y hostigamiento" numFmtId="0">
      <sharedItems containsString="0" containsBlank="1" containsNumber="1" containsInteger="1" minValue="0" maxValue="1"/>
    </cacheField>
    <cacheField name="Doméstica" numFmtId="0">
      <sharedItems containsString="0" containsBlank="1" containsNumber="1" containsInteger="1" minValue="0" maxValue="1"/>
    </cacheField>
    <cacheField name="Laboral" numFmtId="0">
      <sharedItems containsString="0" containsBlank="1" containsNumber="1" containsInteger="1" minValue="0" maxValue="1"/>
    </cacheField>
    <cacheField name="Obstétrica" numFmtId="0">
      <sharedItems containsString="0" containsBlank="1" containsNumber="1" containsInteger="1" minValue="0" maxValue="0"/>
    </cacheField>
    <cacheField name="Institucional" numFmtId="0">
      <sharedItems containsString="0" containsBlank="1" containsNumber="1" containsInteger="1" minValue="0" maxValue="1"/>
    </cacheField>
    <cacheField name="Feminicidio" numFmtId="0">
      <sharedItems containsString="0" containsBlank="1" containsNumber="1" containsInteger="1" minValue="0" maxValue="1"/>
    </cacheField>
    <cacheField name="Física" numFmtId="0">
      <sharedItems containsString="0" containsBlank="1" containsNumber="1" containsInteger="1" minValue="0" maxValue="1"/>
    </cacheField>
    <cacheField name="No aplica a ninguna categoría" numFmtId="0">
      <sharedItems containsString="0" containsBlank="1" containsNumber="1" containsInteger="1" minValue="0" maxValue="1"/>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USUARIO" refreshedDate="43573.913738194446" createdVersion="6" refreshedVersion="6" minRefreshableVersion="3" recordCount="91" xr:uid="{00000000-000A-0000-FFFF-FFFF01000000}">
  <cacheSource type="worksheet">
    <worksheetSource ref="E10:K101" sheet="Objetivo 2" r:id="rId2"/>
  </cacheSource>
  <cacheFields count="7">
    <cacheField name="Like o me gusta" numFmtId="0">
      <sharedItems containsString="0" containsBlank="1" containsNumber="1" containsInteger="1" minValue="0" maxValue="41" count="24">
        <n v="0"/>
        <n v="17"/>
        <n v="3"/>
        <n v="5"/>
        <n v="36"/>
        <n v="14"/>
        <m/>
        <n v="8"/>
        <n v="2"/>
        <n v="10"/>
        <n v="28"/>
        <n v="19"/>
        <n v="7"/>
        <n v="9"/>
        <n v="37"/>
        <n v="20"/>
        <n v="4"/>
        <n v="15"/>
        <n v="1"/>
        <n v="35"/>
        <n v="11"/>
        <n v="41"/>
        <n v="34"/>
        <n v="16"/>
      </sharedItems>
    </cacheField>
    <cacheField name="Reply o comentarios" numFmtId="0">
      <sharedItems containsString="0" containsBlank="1" containsNumber="1" containsInteger="1" minValue="0" maxValue="6" count="6">
        <n v="0"/>
        <n v="1"/>
        <n v="2"/>
        <m/>
        <n v="6"/>
        <n v="3"/>
      </sharedItems>
    </cacheField>
    <cacheField name="Retuit sin comentario" numFmtId="0">
      <sharedItems containsString="0" containsBlank="1" containsNumber="1" containsInteger="1" minValue="0" maxValue="106" count="25">
        <n v="0"/>
        <n v="24"/>
        <n v="1"/>
        <n v="10"/>
        <n v="46"/>
        <n v="2"/>
        <n v="26"/>
        <m/>
        <n v="6"/>
        <n v="4"/>
        <n v="3"/>
        <n v="21"/>
        <n v="7"/>
        <n v="14"/>
        <n v="9"/>
        <n v="12"/>
        <n v="19"/>
        <n v="8"/>
        <n v="5"/>
        <n v="71"/>
        <n v="23"/>
        <n v="29"/>
        <n v="106"/>
        <n v="48"/>
        <n v="16"/>
      </sharedItems>
    </cacheField>
    <cacheField name="Hilo" numFmtId="0">
      <sharedItems containsString="0" containsBlank="1" containsNumber="1" containsInteger="1" minValue="0" maxValue="1"/>
    </cacheField>
    <cacheField name="Tuit en general" numFmtId="0">
      <sharedItems containsString="0" containsBlank="1" containsNumber="1" containsInteger="1" minValue="0" maxValue="0"/>
    </cacheField>
    <cacheField name="Mención" numFmtId="0">
      <sharedItems containsString="0" containsBlank="1" containsNumber="1" containsInteger="1" minValue="0" maxValue="1"/>
    </cacheField>
    <cacheField name="Respuesta" numFmtId="0">
      <sharedItems containsString="0" containsBlank="1" containsNumber="1" containsInteger="1" minValue="0" maxValue="1"/>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1">
  <r>
    <n v="0"/>
    <n v="0"/>
    <n v="0"/>
    <n v="0"/>
    <n v="0"/>
    <n v="0"/>
    <n v="0"/>
    <n v="0"/>
    <n v="0"/>
    <n v="0"/>
    <n v="1"/>
    <n v="1"/>
    <n v="0"/>
  </r>
  <r>
    <n v="0"/>
    <n v="0"/>
    <n v="1"/>
    <n v="0"/>
    <n v="0"/>
    <n v="1"/>
    <n v="0"/>
    <n v="0"/>
    <n v="0"/>
    <n v="0"/>
    <n v="0"/>
    <n v="1"/>
    <n v="0"/>
  </r>
  <r>
    <n v="0"/>
    <n v="0"/>
    <n v="0"/>
    <n v="0"/>
    <n v="0"/>
    <n v="0"/>
    <n v="0"/>
    <n v="0"/>
    <n v="0"/>
    <n v="0"/>
    <n v="1"/>
    <n v="1"/>
    <n v="0"/>
  </r>
  <r>
    <n v="0"/>
    <n v="0"/>
    <n v="0"/>
    <n v="0"/>
    <n v="0"/>
    <n v="0"/>
    <n v="0"/>
    <n v="0"/>
    <n v="0"/>
    <n v="0"/>
    <n v="1"/>
    <n v="1"/>
    <n v="0"/>
  </r>
  <r>
    <n v="0"/>
    <n v="0"/>
    <n v="0"/>
    <n v="0"/>
    <n v="0"/>
    <n v="0"/>
    <n v="0"/>
    <n v="0"/>
    <n v="0"/>
    <n v="0"/>
    <n v="1"/>
    <n v="1"/>
    <n v="0"/>
  </r>
  <r>
    <n v="0"/>
    <n v="0"/>
    <n v="0"/>
    <n v="0"/>
    <n v="0"/>
    <n v="0"/>
    <n v="0"/>
    <n v="0"/>
    <n v="0"/>
    <n v="0"/>
    <n v="0"/>
    <n v="0"/>
    <n v="1"/>
  </r>
  <r>
    <n v="0"/>
    <n v="0"/>
    <n v="0"/>
    <n v="0"/>
    <n v="0"/>
    <n v="0"/>
    <n v="0"/>
    <n v="0"/>
    <n v="0"/>
    <n v="0"/>
    <n v="1"/>
    <n v="1"/>
    <n v="0"/>
  </r>
  <r>
    <n v="0"/>
    <n v="0"/>
    <n v="0"/>
    <n v="0"/>
    <n v="0"/>
    <n v="0"/>
    <n v="0"/>
    <n v="0"/>
    <n v="0"/>
    <n v="0"/>
    <n v="0"/>
    <n v="0"/>
    <n v="1"/>
  </r>
  <r>
    <n v="0"/>
    <n v="0"/>
    <n v="0"/>
    <n v="0"/>
    <n v="0"/>
    <n v="0"/>
    <n v="0"/>
    <n v="0"/>
    <n v="0"/>
    <n v="0"/>
    <n v="0"/>
    <n v="0"/>
    <n v="1"/>
  </r>
  <r>
    <n v="0"/>
    <n v="0"/>
    <n v="0"/>
    <n v="0"/>
    <n v="0"/>
    <n v="0"/>
    <n v="1"/>
    <n v="0"/>
    <n v="0"/>
    <n v="0"/>
    <n v="1"/>
    <n v="1"/>
    <n v="0"/>
  </r>
  <r>
    <n v="0"/>
    <n v="0"/>
    <n v="0"/>
    <n v="0"/>
    <n v="0"/>
    <n v="0"/>
    <n v="0"/>
    <n v="0"/>
    <n v="0"/>
    <n v="0"/>
    <n v="0"/>
    <n v="0"/>
    <n v="1"/>
  </r>
  <r>
    <n v="0"/>
    <n v="0"/>
    <n v="0"/>
    <n v="0"/>
    <n v="0"/>
    <n v="0"/>
    <n v="0"/>
    <n v="0"/>
    <n v="0"/>
    <n v="0"/>
    <n v="1"/>
    <n v="1"/>
    <n v="0"/>
  </r>
  <r>
    <n v="0"/>
    <n v="0"/>
    <n v="0"/>
    <n v="0"/>
    <n v="0"/>
    <n v="0"/>
    <n v="0"/>
    <n v="0"/>
    <n v="0"/>
    <n v="0"/>
    <n v="0"/>
    <n v="0"/>
    <n v="1"/>
  </r>
  <r>
    <n v="0"/>
    <n v="0"/>
    <n v="0"/>
    <n v="0"/>
    <n v="0"/>
    <n v="0"/>
    <n v="0"/>
    <n v="0"/>
    <n v="0"/>
    <n v="0"/>
    <n v="1"/>
    <n v="1"/>
    <n v="0"/>
  </r>
  <r>
    <n v="0"/>
    <n v="0"/>
    <n v="0"/>
    <n v="0"/>
    <n v="0"/>
    <n v="0"/>
    <n v="1"/>
    <n v="0"/>
    <n v="0"/>
    <n v="0"/>
    <n v="0"/>
    <n v="1"/>
    <n v="0"/>
  </r>
  <r>
    <n v="0"/>
    <n v="0"/>
    <n v="0"/>
    <n v="0"/>
    <n v="0"/>
    <n v="0"/>
    <n v="0"/>
    <n v="0"/>
    <n v="0"/>
    <n v="0"/>
    <n v="0"/>
    <n v="0"/>
    <n v="1"/>
  </r>
  <r>
    <n v="0"/>
    <n v="0"/>
    <n v="0"/>
    <n v="0"/>
    <n v="0"/>
    <n v="0"/>
    <n v="0"/>
    <n v="0"/>
    <n v="0"/>
    <n v="0"/>
    <n v="1"/>
    <n v="0"/>
    <n v="0"/>
  </r>
  <r>
    <n v="0"/>
    <n v="0"/>
    <n v="0"/>
    <n v="0"/>
    <n v="0"/>
    <n v="0"/>
    <n v="0"/>
    <n v="0"/>
    <n v="0"/>
    <n v="0"/>
    <n v="0"/>
    <n v="0"/>
    <n v="1"/>
  </r>
  <r>
    <n v="0"/>
    <n v="0"/>
    <n v="0"/>
    <n v="0"/>
    <n v="0"/>
    <n v="0"/>
    <n v="0"/>
    <n v="0"/>
    <n v="0"/>
    <n v="0"/>
    <n v="0"/>
    <n v="0"/>
    <n v="1"/>
  </r>
  <r>
    <n v="0"/>
    <n v="0"/>
    <n v="0"/>
    <n v="0"/>
    <n v="0"/>
    <n v="0"/>
    <n v="0"/>
    <n v="0"/>
    <n v="0"/>
    <n v="0"/>
    <n v="0"/>
    <n v="1"/>
    <n v="0"/>
  </r>
  <r>
    <n v="0"/>
    <n v="0"/>
    <n v="0"/>
    <n v="0"/>
    <n v="0"/>
    <n v="0"/>
    <n v="0"/>
    <n v="0"/>
    <n v="0"/>
    <n v="0"/>
    <n v="1"/>
    <n v="1"/>
    <n v="0"/>
  </r>
  <r>
    <n v="1"/>
    <n v="0"/>
    <n v="0"/>
    <n v="0"/>
    <n v="1"/>
    <n v="0"/>
    <n v="0"/>
    <n v="0"/>
    <n v="0"/>
    <n v="1"/>
    <n v="0"/>
    <n v="0"/>
    <n v="0"/>
  </r>
  <r>
    <n v="0"/>
    <n v="0"/>
    <n v="0"/>
    <n v="0"/>
    <n v="0"/>
    <n v="0"/>
    <n v="0"/>
    <n v="0"/>
    <n v="0"/>
    <n v="0"/>
    <n v="1"/>
    <n v="1"/>
    <n v="0"/>
  </r>
  <r>
    <n v="0"/>
    <n v="0"/>
    <n v="0"/>
    <n v="0"/>
    <n v="0"/>
    <n v="0"/>
    <n v="0"/>
    <n v="0"/>
    <n v="0"/>
    <n v="0"/>
    <n v="0"/>
    <n v="0"/>
    <n v="1"/>
  </r>
  <r>
    <n v="0"/>
    <n v="0"/>
    <n v="1"/>
    <n v="0"/>
    <n v="0"/>
    <n v="0"/>
    <n v="0"/>
    <n v="0"/>
    <n v="0"/>
    <n v="0"/>
    <n v="1"/>
    <n v="1"/>
    <n v="0"/>
  </r>
  <r>
    <n v="0"/>
    <n v="0"/>
    <n v="0"/>
    <n v="0"/>
    <n v="0"/>
    <n v="0"/>
    <n v="0"/>
    <n v="0"/>
    <n v="0"/>
    <n v="0"/>
    <n v="1"/>
    <n v="0"/>
    <n v="0"/>
  </r>
  <r>
    <n v="0"/>
    <n v="0"/>
    <n v="0"/>
    <n v="0"/>
    <n v="0"/>
    <n v="0"/>
    <n v="0"/>
    <n v="0"/>
    <n v="0"/>
    <n v="0"/>
    <n v="1"/>
    <n v="1"/>
    <n v="0"/>
  </r>
  <r>
    <n v="0"/>
    <n v="0"/>
    <n v="0"/>
    <n v="0"/>
    <n v="0"/>
    <n v="0"/>
    <n v="0"/>
    <n v="0"/>
    <n v="0"/>
    <n v="0"/>
    <n v="0"/>
    <n v="0"/>
    <n v="1"/>
  </r>
  <r>
    <n v="0"/>
    <n v="0"/>
    <n v="1"/>
    <n v="0"/>
    <n v="0"/>
    <n v="0"/>
    <n v="0"/>
    <n v="0"/>
    <n v="0"/>
    <n v="0"/>
    <n v="0"/>
    <n v="1"/>
    <n v="0"/>
  </r>
  <r>
    <n v="0"/>
    <n v="0"/>
    <n v="0"/>
    <n v="0"/>
    <n v="1"/>
    <n v="0"/>
    <n v="0"/>
    <n v="0"/>
    <n v="0"/>
    <n v="1"/>
    <n v="0"/>
    <n v="0"/>
    <n v="0"/>
  </r>
  <r>
    <n v="0"/>
    <n v="0"/>
    <n v="0"/>
    <n v="0"/>
    <n v="0"/>
    <n v="0"/>
    <n v="0"/>
    <n v="0"/>
    <n v="0"/>
    <n v="0"/>
    <n v="0"/>
    <n v="0"/>
    <n v="1"/>
  </r>
  <r>
    <n v="0"/>
    <n v="0"/>
    <n v="0"/>
    <n v="0"/>
    <n v="0"/>
    <n v="0"/>
    <n v="0"/>
    <n v="0"/>
    <n v="0"/>
    <n v="0"/>
    <n v="0"/>
    <n v="0"/>
    <n v="1"/>
  </r>
  <r>
    <n v="0"/>
    <n v="0"/>
    <n v="0"/>
    <n v="0"/>
    <n v="0"/>
    <n v="0"/>
    <n v="0"/>
    <n v="0"/>
    <n v="0"/>
    <n v="0"/>
    <n v="0"/>
    <n v="0"/>
    <n v="1"/>
  </r>
  <r>
    <n v="0"/>
    <n v="0"/>
    <n v="0"/>
    <n v="0"/>
    <n v="0"/>
    <n v="0"/>
    <n v="0"/>
    <n v="0"/>
    <n v="0"/>
    <n v="0"/>
    <n v="1"/>
    <n v="1"/>
    <n v="0"/>
  </r>
  <r>
    <m/>
    <m/>
    <m/>
    <m/>
    <m/>
    <m/>
    <m/>
    <m/>
    <m/>
    <m/>
    <m/>
    <m/>
    <m/>
  </r>
  <r>
    <n v="0"/>
    <n v="0"/>
    <n v="0"/>
    <n v="0"/>
    <n v="0"/>
    <n v="0"/>
    <n v="0"/>
    <n v="0"/>
    <n v="0"/>
    <n v="0"/>
    <n v="0"/>
    <n v="0"/>
    <n v="1"/>
  </r>
  <r>
    <n v="0"/>
    <n v="0"/>
    <n v="0"/>
    <n v="0"/>
    <n v="0"/>
    <n v="0"/>
    <n v="0"/>
    <n v="0"/>
    <n v="0"/>
    <n v="0"/>
    <n v="0"/>
    <n v="0"/>
    <n v="1"/>
  </r>
  <r>
    <n v="0"/>
    <n v="0"/>
    <n v="0"/>
    <n v="0"/>
    <n v="0"/>
    <n v="0"/>
    <n v="0"/>
    <n v="0"/>
    <n v="0"/>
    <n v="0"/>
    <n v="0"/>
    <n v="0"/>
    <n v="1"/>
  </r>
  <r>
    <n v="0"/>
    <n v="0"/>
    <n v="0"/>
    <n v="0"/>
    <n v="0"/>
    <n v="0"/>
    <n v="0"/>
    <n v="0"/>
    <n v="0"/>
    <n v="0"/>
    <n v="0"/>
    <n v="1"/>
    <n v="0"/>
  </r>
  <r>
    <n v="0"/>
    <n v="0"/>
    <n v="0"/>
    <n v="0"/>
    <n v="0"/>
    <n v="0"/>
    <n v="0"/>
    <n v="0"/>
    <n v="0"/>
    <n v="0"/>
    <n v="0"/>
    <n v="0"/>
    <n v="1"/>
  </r>
  <r>
    <n v="0"/>
    <n v="0"/>
    <n v="0"/>
    <n v="0"/>
    <n v="0"/>
    <n v="0"/>
    <n v="0"/>
    <n v="0"/>
    <n v="0"/>
    <n v="0"/>
    <n v="0"/>
    <n v="0"/>
    <n v="1"/>
  </r>
  <r>
    <n v="0"/>
    <n v="0"/>
    <n v="0"/>
    <n v="0"/>
    <n v="0"/>
    <n v="0"/>
    <n v="0"/>
    <n v="0"/>
    <n v="0"/>
    <n v="0"/>
    <n v="0"/>
    <n v="0"/>
    <n v="1"/>
  </r>
  <r>
    <n v="0"/>
    <n v="0"/>
    <n v="0"/>
    <n v="0"/>
    <n v="0"/>
    <n v="0"/>
    <n v="0"/>
    <n v="0"/>
    <n v="0"/>
    <n v="0"/>
    <n v="1"/>
    <n v="1"/>
    <n v="0"/>
  </r>
  <r>
    <n v="0"/>
    <n v="0"/>
    <n v="0"/>
    <n v="0"/>
    <n v="0"/>
    <n v="0"/>
    <n v="0"/>
    <n v="0"/>
    <n v="0"/>
    <n v="0"/>
    <n v="0"/>
    <n v="0"/>
    <n v="1"/>
  </r>
  <r>
    <n v="0"/>
    <n v="0"/>
    <n v="0"/>
    <n v="0"/>
    <n v="0"/>
    <n v="0"/>
    <n v="0"/>
    <n v="0"/>
    <n v="0"/>
    <n v="0"/>
    <n v="1"/>
    <n v="1"/>
    <n v="0"/>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1"/>
    <n v="0"/>
    <n v="0"/>
  </r>
  <r>
    <n v="0"/>
    <n v="0"/>
    <n v="0"/>
    <n v="0"/>
    <n v="0"/>
    <n v="0"/>
    <n v="0"/>
    <n v="1"/>
    <n v="0"/>
    <n v="1"/>
    <n v="0"/>
    <n v="0"/>
    <n v="0"/>
  </r>
  <r>
    <n v="0"/>
    <n v="0"/>
    <n v="0"/>
    <n v="0"/>
    <n v="0"/>
    <n v="0"/>
    <n v="0"/>
    <n v="1"/>
    <n v="0"/>
    <n v="1"/>
    <n v="0"/>
    <n v="0"/>
    <n v="0"/>
  </r>
  <r>
    <n v="0"/>
    <n v="0"/>
    <n v="0"/>
    <n v="0"/>
    <n v="0"/>
    <n v="0"/>
    <n v="0"/>
    <n v="0"/>
    <n v="0"/>
    <n v="0"/>
    <n v="0"/>
    <n v="1"/>
    <n v="0"/>
  </r>
  <r>
    <n v="0"/>
    <n v="0"/>
    <n v="0"/>
    <n v="0"/>
    <n v="0"/>
    <n v="0"/>
    <n v="0"/>
    <n v="0"/>
    <n v="0"/>
    <n v="0"/>
    <n v="0"/>
    <n v="0"/>
    <n v="1"/>
  </r>
  <r>
    <n v="0"/>
    <n v="0"/>
    <n v="0"/>
    <n v="0"/>
    <n v="0"/>
    <n v="0"/>
    <n v="0"/>
    <n v="0"/>
    <n v="0"/>
    <n v="0"/>
    <n v="0"/>
    <n v="0"/>
    <n v="1"/>
  </r>
  <r>
    <n v="0"/>
    <n v="0"/>
    <n v="0"/>
    <n v="0"/>
    <n v="0"/>
    <n v="0"/>
    <n v="0"/>
    <n v="0"/>
    <n v="0"/>
    <n v="0"/>
    <n v="1"/>
    <n v="1"/>
    <n v="0"/>
  </r>
  <r>
    <n v="0"/>
    <n v="0"/>
    <n v="0"/>
    <n v="0"/>
    <n v="0"/>
    <n v="0"/>
    <n v="0"/>
    <n v="0"/>
    <n v="0"/>
    <n v="0"/>
    <n v="0"/>
    <n v="0"/>
    <n v="1"/>
  </r>
  <r>
    <n v="0"/>
    <n v="0"/>
    <n v="0"/>
    <n v="0"/>
    <n v="0"/>
    <n v="0"/>
    <n v="0"/>
    <n v="0"/>
    <n v="0"/>
    <n v="0"/>
    <n v="1"/>
    <n v="1"/>
    <n v="0"/>
  </r>
  <r>
    <n v="0"/>
    <n v="0"/>
    <n v="0"/>
    <n v="0"/>
    <n v="0"/>
    <n v="0"/>
    <n v="0"/>
    <n v="0"/>
    <n v="0"/>
    <n v="0"/>
    <n v="0"/>
    <n v="0"/>
    <n v="1"/>
  </r>
  <r>
    <n v="0"/>
    <n v="0"/>
    <n v="0"/>
    <n v="0"/>
    <n v="0"/>
    <n v="0"/>
    <n v="0"/>
    <n v="0"/>
    <n v="0"/>
    <n v="0"/>
    <n v="0"/>
    <n v="0"/>
    <n v="1"/>
  </r>
  <r>
    <n v="0"/>
    <n v="0"/>
    <n v="0"/>
    <n v="0"/>
    <n v="0"/>
    <n v="0"/>
    <n v="0"/>
    <n v="0"/>
    <n v="0"/>
    <n v="0"/>
    <n v="1"/>
    <n v="0"/>
    <n v="0"/>
  </r>
  <r>
    <n v="0"/>
    <n v="0"/>
    <n v="0"/>
    <n v="0"/>
    <n v="0"/>
    <n v="0"/>
    <n v="0"/>
    <n v="0"/>
    <n v="0"/>
    <n v="0"/>
    <n v="0"/>
    <n v="0"/>
    <n v="1"/>
  </r>
  <r>
    <n v="0"/>
    <n v="0"/>
    <n v="0"/>
    <n v="0"/>
    <n v="0"/>
    <n v="0"/>
    <n v="0"/>
    <n v="0"/>
    <n v="0"/>
    <n v="0"/>
    <n v="0"/>
    <n v="0"/>
    <n v="1"/>
  </r>
  <r>
    <n v="0"/>
    <n v="0"/>
    <n v="0"/>
    <n v="0"/>
    <n v="0"/>
    <n v="0"/>
    <n v="0"/>
    <n v="0"/>
    <n v="0"/>
    <n v="0"/>
    <n v="0"/>
    <n v="0"/>
    <n v="1"/>
  </r>
  <r>
    <n v="0"/>
    <n v="0"/>
    <n v="1"/>
    <n v="0"/>
    <n v="0"/>
    <n v="0"/>
    <n v="0"/>
    <n v="0"/>
    <n v="0"/>
    <n v="0"/>
    <n v="1"/>
    <n v="0"/>
    <n v="0"/>
  </r>
  <r>
    <n v="0"/>
    <n v="0"/>
    <n v="0"/>
    <n v="0"/>
    <n v="0"/>
    <n v="0"/>
    <n v="0"/>
    <n v="0"/>
    <n v="0"/>
    <n v="0"/>
    <n v="1"/>
    <n v="0"/>
    <n v="0"/>
  </r>
  <r>
    <n v="0"/>
    <n v="0"/>
    <n v="0"/>
    <n v="0"/>
    <n v="0"/>
    <n v="0"/>
    <n v="0"/>
    <n v="0"/>
    <n v="0"/>
    <n v="0"/>
    <n v="0"/>
    <n v="0"/>
    <n v="1"/>
  </r>
  <r>
    <n v="0"/>
    <n v="0"/>
    <n v="0"/>
    <n v="0"/>
    <n v="0"/>
    <n v="0"/>
    <n v="0"/>
    <n v="0"/>
    <n v="0"/>
    <n v="0"/>
    <n v="1"/>
    <n v="1"/>
    <n v="0"/>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0"/>
    <n v="0"/>
    <n v="1"/>
  </r>
  <r>
    <n v="0"/>
    <n v="0"/>
    <n v="0"/>
    <n v="0"/>
    <n v="0"/>
    <n v="0"/>
    <n v="0"/>
    <n v="0"/>
    <n v="0"/>
    <n v="0"/>
    <n v="1"/>
    <n v="1"/>
    <n v="0"/>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91">
  <r>
    <x v="0"/>
    <x v="0"/>
    <x v="0"/>
    <n v="0"/>
    <n v="0"/>
    <n v="0"/>
    <n v="0"/>
  </r>
  <r>
    <x v="1"/>
    <x v="0"/>
    <x v="1"/>
    <n v="0"/>
    <n v="0"/>
    <n v="0"/>
    <n v="0"/>
  </r>
  <r>
    <x v="2"/>
    <x v="0"/>
    <x v="2"/>
    <n v="0"/>
    <n v="0"/>
    <n v="0"/>
    <n v="0"/>
  </r>
  <r>
    <x v="3"/>
    <x v="1"/>
    <x v="3"/>
    <n v="0"/>
    <n v="0"/>
    <n v="0"/>
    <n v="1"/>
  </r>
  <r>
    <x v="4"/>
    <x v="1"/>
    <x v="4"/>
    <n v="0"/>
    <n v="0"/>
    <n v="0"/>
    <n v="1"/>
  </r>
  <r>
    <x v="0"/>
    <x v="0"/>
    <x v="0"/>
    <n v="0"/>
    <n v="0"/>
    <n v="0"/>
    <n v="0"/>
  </r>
  <r>
    <x v="2"/>
    <x v="0"/>
    <x v="5"/>
    <n v="0"/>
    <n v="0"/>
    <n v="0"/>
    <n v="0"/>
  </r>
  <r>
    <x v="5"/>
    <x v="2"/>
    <x v="6"/>
    <n v="0"/>
    <n v="0"/>
    <n v="0"/>
    <n v="1"/>
  </r>
  <r>
    <x v="6"/>
    <x v="3"/>
    <x v="7"/>
    <n v="0"/>
    <n v="0"/>
    <n v="0"/>
    <n v="1"/>
  </r>
  <r>
    <x v="7"/>
    <x v="1"/>
    <x v="8"/>
    <n v="0"/>
    <n v="0"/>
    <n v="0"/>
    <n v="0"/>
  </r>
  <r>
    <x v="3"/>
    <x v="1"/>
    <x v="9"/>
    <n v="0"/>
    <n v="0"/>
    <n v="0"/>
    <n v="1"/>
  </r>
  <r>
    <x v="8"/>
    <x v="0"/>
    <x v="10"/>
    <n v="0"/>
    <n v="0"/>
    <n v="0"/>
    <n v="0"/>
  </r>
  <r>
    <x v="0"/>
    <x v="0"/>
    <x v="0"/>
    <m/>
    <n v="0"/>
    <n v="0"/>
    <n v="0"/>
  </r>
  <r>
    <x v="8"/>
    <x v="1"/>
    <x v="0"/>
    <n v="0"/>
    <n v="0"/>
    <n v="0"/>
    <n v="0"/>
  </r>
  <r>
    <x v="8"/>
    <x v="0"/>
    <x v="2"/>
    <n v="0"/>
    <n v="0"/>
    <n v="0"/>
    <n v="0"/>
  </r>
  <r>
    <x v="9"/>
    <x v="1"/>
    <x v="5"/>
    <n v="0"/>
    <n v="0"/>
    <n v="0"/>
    <n v="0"/>
  </r>
  <r>
    <x v="10"/>
    <x v="1"/>
    <x v="11"/>
    <n v="0"/>
    <n v="0"/>
    <n v="0"/>
    <n v="1"/>
  </r>
  <r>
    <x v="3"/>
    <x v="1"/>
    <x v="8"/>
    <n v="0"/>
    <n v="0"/>
    <n v="0"/>
    <n v="1"/>
  </r>
  <r>
    <x v="11"/>
    <x v="0"/>
    <x v="6"/>
    <n v="0"/>
    <n v="0"/>
    <n v="0"/>
    <n v="0"/>
  </r>
  <r>
    <x v="12"/>
    <x v="1"/>
    <x v="12"/>
    <n v="0"/>
    <n v="0"/>
    <n v="0"/>
    <n v="0"/>
  </r>
  <r>
    <x v="9"/>
    <x v="0"/>
    <x v="13"/>
    <n v="0"/>
    <n v="0"/>
    <n v="0"/>
    <n v="0"/>
  </r>
  <r>
    <x v="8"/>
    <x v="0"/>
    <x v="14"/>
    <n v="0"/>
    <n v="0"/>
    <n v="0"/>
    <n v="0"/>
  </r>
  <r>
    <x v="13"/>
    <x v="0"/>
    <x v="15"/>
    <n v="0"/>
    <n v="0"/>
    <n v="0"/>
    <n v="0"/>
  </r>
  <r>
    <x v="12"/>
    <x v="0"/>
    <x v="10"/>
    <n v="0"/>
    <n v="0"/>
    <n v="0"/>
    <n v="0"/>
  </r>
  <r>
    <x v="14"/>
    <x v="1"/>
    <x v="6"/>
    <n v="0"/>
    <n v="0"/>
    <n v="0"/>
    <n v="1"/>
  </r>
  <r>
    <x v="15"/>
    <x v="1"/>
    <x v="16"/>
    <n v="0"/>
    <n v="0"/>
    <n v="0"/>
    <n v="1"/>
  </r>
  <r>
    <x v="16"/>
    <x v="0"/>
    <x v="10"/>
    <n v="0"/>
    <n v="0"/>
    <n v="0"/>
    <n v="0"/>
  </r>
  <r>
    <x v="16"/>
    <x v="0"/>
    <x v="14"/>
    <n v="0"/>
    <n v="0"/>
    <n v="0"/>
    <n v="0"/>
  </r>
  <r>
    <x v="8"/>
    <x v="0"/>
    <x v="9"/>
    <n v="0"/>
    <n v="0"/>
    <n v="0"/>
    <n v="0"/>
  </r>
  <r>
    <x v="12"/>
    <x v="0"/>
    <x v="14"/>
    <n v="0"/>
    <n v="0"/>
    <n v="0"/>
    <n v="0"/>
  </r>
  <r>
    <x v="3"/>
    <x v="0"/>
    <x v="5"/>
    <n v="0"/>
    <n v="0"/>
    <n v="0"/>
    <n v="0"/>
  </r>
  <r>
    <x v="17"/>
    <x v="1"/>
    <x v="12"/>
    <n v="0"/>
    <n v="0"/>
    <n v="0"/>
    <n v="1"/>
  </r>
  <r>
    <x v="13"/>
    <x v="1"/>
    <x v="17"/>
    <n v="0"/>
    <n v="0"/>
    <n v="0"/>
    <n v="1"/>
  </r>
  <r>
    <x v="8"/>
    <x v="0"/>
    <x v="8"/>
    <n v="0"/>
    <n v="0"/>
    <n v="0"/>
    <n v="0"/>
  </r>
  <r>
    <x v="16"/>
    <x v="1"/>
    <x v="18"/>
    <n v="1"/>
    <n v="0"/>
    <n v="0"/>
    <n v="1"/>
  </r>
  <r>
    <x v="6"/>
    <x v="3"/>
    <x v="7"/>
    <m/>
    <m/>
    <m/>
    <m/>
  </r>
  <r>
    <x v="18"/>
    <x v="0"/>
    <x v="10"/>
    <n v="0"/>
    <n v="0"/>
    <n v="0"/>
    <n v="0"/>
  </r>
  <r>
    <x v="18"/>
    <x v="0"/>
    <x v="2"/>
    <n v="0"/>
    <n v="0"/>
    <n v="0"/>
    <n v="0"/>
  </r>
  <r>
    <x v="18"/>
    <x v="0"/>
    <x v="2"/>
    <n v="0"/>
    <n v="0"/>
    <n v="0"/>
    <n v="0"/>
  </r>
  <r>
    <x v="0"/>
    <x v="0"/>
    <x v="0"/>
    <n v="0"/>
    <n v="0"/>
    <n v="0"/>
    <n v="0"/>
  </r>
  <r>
    <x v="18"/>
    <x v="0"/>
    <x v="5"/>
    <n v="0"/>
    <n v="0"/>
    <n v="0"/>
    <n v="0"/>
  </r>
  <r>
    <x v="3"/>
    <x v="0"/>
    <x v="18"/>
    <n v="0"/>
    <n v="0"/>
    <n v="0"/>
    <n v="0"/>
  </r>
  <r>
    <x v="18"/>
    <x v="0"/>
    <x v="5"/>
    <n v="0"/>
    <n v="0"/>
    <n v="0"/>
    <n v="0"/>
  </r>
  <r>
    <x v="18"/>
    <x v="1"/>
    <x v="8"/>
    <n v="0"/>
    <n v="0"/>
    <n v="1"/>
    <n v="1"/>
  </r>
  <r>
    <x v="16"/>
    <x v="0"/>
    <x v="2"/>
    <n v="0"/>
    <n v="0"/>
    <n v="0"/>
    <n v="0"/>
  </r>
  <r>
    <x v="16"/>
    <x v="0"/>
    <x v="12"/>
    <n v="0"/>
    <n v="0"/>
    <n v="0"/>
    <n v="0"/>
  </r>
  <r>
    <x v="18"/>
    <x v="0"/>
    <x v="2"/>
    <n v="0"/>
    <n v="0"/>
    <n v="0"/>
    <n v="0"/>
  </r>
  <r>
    <x v="18"/>
    <x v="0"/>
    <x v="2"/>
    <n v="0"/>
    <n v="0"/>
    <n v="0"/>
    <n v="0"/>
  </r>
  <r>
    <x v="3"/>
    <x v="0"/>
    <x v="18"/>
    <n v="0"/>
    <n v="0"/>
    <n v="0"/>
    <n v="0"/>
  </r>
  <r>
    <x v="0"/>
    <x v="0"/>
    <x v="2"/>
    <n v="0"/>
    <n v="0"/>
    <n v="0"/>
    <n v="0"/>
  </r>
  <r>
    <x v="19"/>
    <x v="4"/>
    <x v="19"/>
    <n v="0"/>
    <n v="0"/>
    <n v="0"/>
    <n v="1"/>
  </r>
  <r>
    <x v="6"/>
    <x v="3"/>
    <x v="7"/>
    <n v="0"/>
    <n v="0"/>
    <n v="0"/>
    <n v="1"/>
  </r>
  <r>
    <x v="6"/>
    <x v="3"/>
    <x v="7"/>
    <n v="0"/>
    <n v="0"/>
    <n v="0"/>
    <n v="1"/>
  </r>
  <r>
    <x v="6"/>
    <x v="3"/>
    <x v="7"/>
    <n v="0"/>
    <n v="0"/>
    <n v="0"/>
    <n v="1"/>
  </r>
  <r>
    <x v="6"/>
    <x v="3"/>
    <x v="7"/>
    <n v="0"/>
    <n v="0"/>
    <n v="0"/>
    <n v="1"/>
  </r>
  <r>
    <x v="6"/>
    <x v="3"/>
    <x v="7"/>
    <n v="0"/>
    <n v="0"/>
    <n v="1"/>
    <n v="1"/>
  </r>
  <r>
    <x v="13"/>
    <x v="2"/>
    <x v="20"/>
    <n v="0"/>
    <n v="0"/>
    <n v="0"/>
    <n v="1"/>
  </r>
  <r>
    <x v="6"/>
    <x v="3"/>
    <x v="7"/>
    <n v="0"/>
    <n v="0"/>
    <n v="0"/>
    <n v="1"/>
  </r>
  <r>
    <x v="18"/>
    <x v="0"/>
    <x v="9"/>
    <n v="0"/>
    <n v="0"/>
    <n v="0"/>
    <n v="0"/>
  </r>
  <r>
    <x v="2"/>
    <x v="0"/>
    <x v="17"/>
    <n v="0"/>
    <n v="0"/>
    <n v="0"/>
    <n v="0"/>
  </r>
  <r>
    <x v="13"/>
    <x v="1"/>
    <x v="15"/>
    <n v="0"/>
    <n v="0"/>
    <n v="1"/>
    <n v="1"/>
  </r>
  <r>
    <x v="20"/>
    <x v="0"/>
    <x v="3"/>
    <n v="0"/>
    <n v="0"/>
    <n v="0"/>
    <n v="0"/>
  </r>
  <r>
    <x v="15"/>
    <x v="1"/>
    <x v="21"/>
    <n v="0"/>
    <n v="0"/>
    <n v="1"/>
    <n v="1"/>
  </r>
  <r>
    <x v="19"/>
    <x v="5"/>
    <x v="22"/>
    <n v="0"/>
    <n v="0"/>
    <n v="0"/>
    <n v="1"/>
  </r>
  <r>
    <x v="6"/>
    <x v="3"/>
    <x v="7"/>
    <n v="0"/>
    <n v="0"/>
    <n v="0"/>
    <n v="1"/>
  </r>
  <r>
    <x v="6"/>
    <x v="3"/>
    <x v="7"/>
    <n v="0"/>
    <n v="0"/>
    <n v="0"/>
    <n v="1"/>
  </r>
  <r>
    <x v="11"/>
    <x v="0"/>
    <x v="23"/>
    <n v="0"/>
    <n v="0"/>
    <n v="0"/>
    <n v="0"/>
  </r>
  <r>
    <x v="21"/>
    <x v="0"/>
    <x v="15"/>
    <n v="0"/>
    <n v="0"/>
    <n v="0"/>
    <n v="0"/>
  </r>
  <r>
    <x v="22"/>
    <x v="2"/>
    <x v="24"/>
    <n v="0"/>
    <n v="0"/>
    <n v="0"/>
    <n v="1"/>
  </r>
  <r>
    <x v="6"/>
    <x v="3"/>
    <x v="7"/>
    <n v="0"/>
    <n v="0"/>
    <n v="0"/>
    <n v="1"/>
  </r>
  <r>
    <x v="23"/>
    <x v="1"/>
    <x v="24"/>
    <n v="0"/>
    <n v="0"/>
    <n v="0"/>
    <n v="1"/>
  </r>
  <r>
    <x v="3"/>
    <x v="0"/>
    <x v="18"/>
    <n v="0"/>
    <n v="0"/>
    <n v="0"/>
    <n v="0"/>
  </r>
  <r>
    <x v="0"/>
    <x v="0"/>
    <x v="0"/>
    <n v="0"/>
    <n v="0"/>
    <n v="0"/>
    <n v="0"/>
  </r>
  <r>
    <x v="0"/>
    <x v="0"/>
    <x v="0"/>
    <n v="0"/>
    <n v="0"/>
    <n v="0"/>
    <n v="0"/>
  </r>
  <r>
    <x v="0"/>
    <x v="0"/>
    <x v="0"/>
    <n v="0"/>
    <n v="0"/>
    <n v="0"/>
    <n v="0"/>
  </r>
  <r>
    <x v="13"/>
    <x v="1"/>
    <x v="17"/>
    <n v="0"/>
    <n v="0"/>
    <n v="0"/>
    <n v="1"/>
  </r>
  <r>
    <x v="0"/>
    <x v="0"/>
    <x v="0"/>
    <n v="0"/>
    <n v="0"/>
    <n v="0"/>
    <n v="0"/>
  </r>
  <r>
    <x v="0"/>
    <x v="0"/>
    <x v="0"/>
    <n v="0"/>
    <n v="0"/>
    <n v="0"/>
    <n v="0"/>
  </r>
  <r>
    <x v="2"/>
    <x v="0"/>
    <x v="2"/>
    <n v="0"/>
    <n v="0"/>
    <n v="0"/>
    <n v="0"/>
  </r>
  <r>
    <x v="0"/>
    <x v="0"/>
    <x v="2"/>
    <n v="0"/>
    <n v="0"/>
    <n v="0"/>
    <n v="0"/>
  </r>
  <r>
    <x v="8"/>
    <x v="0"/>
    <x v="0"/>
    <n v="0"/>
    <n v="0"/>
    <n v="0"/>
    <n v="0"/>
  </r>
  <r>
    <x v="18"/>
    <x v="0"/>
    <x v="10"/>
    <n v="0"/>
    <n v="0"/>
    <n v="0"/>
    <n v="0"/>
  </r>
  <r>
    <x v="0"/>
    <x v="0"/>
    <x v="0"/>
    <n v="0"/>
    <n v="0"/>
    <n v="0"/>
    <n v="0"/>
  </r>
  <r>
    <x v="0"/>
    <x v="0"/>
    <x v="0"/>
    <n v="0"/>
    <n v="0"/>
    <n v="0"/>
    <n v="0"/>
  </r>
  <r>
    <x v="18"/>
    <x v="0"/>
    <x v="0"/>
    <n v="0"/>
    <n v="0"/>
    <n v="0"/>
    <n v="0"/>
  </r>
  <r>
    <x v="18"/>
    <x v="0"/>
    <x v="0"/>
    <n v="0"/>
    <n v="0"/>
    <n v="0"/>
    <n v="0"/>
  </r>
  <r>
    <x v="0"/>
    <x v="0"/>
    <x v="2"/>
    <n v="0"/>
    <n v="0"/>
    <n v="0"/>
    <n v="0"/>
  </r>
  <r>
    <x v="0"/>
    <x v="0"/>
    <x v="0"/>
    <n v="0"/>
    <n v="0"/>
    <n v="0"/>
    <n v="0"/>
  </r>
  <r>
    <x v="18"/>
    <x v="0"/>
    <x v="2"/>
    <n v="0"/>
    <n v="0"/>
    <n v="0"/>
    <n v="0"/>
  </r>
  <r>
    <x v="0"/>
    <x v="0"/>
    <x v="0"/>
    <n v="0"/>
    <n v="0"/>
    <n v="0"/>
    <n v="0"/>
  </r>
  <r>
    <x v="8"/>
    <x v="0"/>
    <x v="2"/>
    <n v="0"/>
    <n v="0"/>
    <n v="0"/>
    <n v="0"/>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000-000000000000}" name="TablaDinámica2" cacheId="0" dataOnRows="1" applyNumberFormats="0" applyBorderFormats="0" applyFontFormats="0" applyPatternFormats="0" applyAlignmentFormats="0" applyWidthHeightFormats="1" dataCaption="Tipologías" updatedVersion="6" minRefreshableVersion="3" useAutoFormatting="1" itemPrintTitles="1" createdVersion="6" indent="0" outline="1" outlineData="1" multipleFieldFilters="0" chartFormat="12" fieldListSortAscending="1">
  <location ref="B97:C110" firstHeaderRow="1" firstDataRow="1" firstDataCol="1"/>
  <pivotFields count="13">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2"/>
  </rowFields>
  <rowItems count="13">
    <i>
      <x/>
    </i>
    <i i="1">
      <x v="1"/>
    </i>
    <i i="2">
      <x v="2"/>
    </i>
    <i i="3">
      <x v="3"/>
    </i>
    <i i="4">
      <x v="4"/>
    </i>
    <i i="5">
      <x v="5"/>
    </i>
    <i i="6">
      <x v="6"/>
    </i>
    <i i="7">
      <x v="7"/>
    </i>
    <i i="8">
      <x v="8"/>
    </i>
    <i i="9">
      <x v="9"/>
    </i>
    <i i="10">
      <x v="10"/>
    </i>
    <i i="11">
      <x v="11"/>
    </i>
    <i i="12">
      <x v="12"/>
    </i>
  </rowItems>
  <colItems count="1">
    <i/>
  </colItems>
  <dataFields count="13">
    <dataField name="Se sale de las tipologías a aplicar." fld="12" baseField="0" baseItem="0"/>
    <dataField name="Feminicidio." fld="10" baseField="0" baseItem="0"/>
    <dataField name="Física." fld="11" baseField="0" baseItem="0"/>
    <dataField name="Sexual." fld="2" baseField="0" baseItem="0"/>
    <dataField name="Institucional." fld="9" baseField="0" baseItem="0"/>
    <dataField name="Simbólica." fld="4" baseField="0" baseItem="0"/>
    <dataField name="Doméstica." fld="6" baseField="0" baseItem="0"/>
    <dataField name="Laboral." fld="7" baseField="0" baseItem="0"/>
    <dataField name="Mediática." fld="0" baseField="0" baseItem="64"/>
    <dataField name="Acoso y hostigamiento." fld="5" baseField="0" baseItem="0"/>
    <dataField name="Psicológica." fld="1" baseField="0" baseItem="0"/>
    <dataField name="Patrimonial-económica." fld="3" baseField="0" baseItem="0"/>
    <dataField name="Obstétrica." fld="8" baseField="0" baseItem="0"/>
  </dataFields>
  <formats count="31">
    <format dxfId="149">
      <pivotArea outline="0" collapsedLevelsAreSubtotals="1" fieldPosition="0"/>
    </format>
    <format dxfId="148">
      <pivotArea dataOnly="0" labelOnly="1" outline="0" fieldPosition="0">
        <references count="1">
          <reference field="4294967294" count="13">
            <x v="0"/>
            <x v="1"/>
            <x v="2"/>
            <x v="3"/>
            <x v="4"/>
            <x v="5"/>
            <x v="6"/>
            <x v="7"/>
            <x v="8"/>
            <x v="9"/>
            <x v="10"/>
            <x v="11"/>
            <x v="12"/>
          </reference>
        </references>
      </pivotArea>
    </format>
    <format dxfId="147">
      <pivotArea type="all" dataOnly="0" outline="0" fieldPosition="0"/>
    </format>
    <format dxfId="146">
      <pivotArea outline="0" collapsedLevelsAreSubtotals="1" fieldPosition="0"/>
    </format>
    <format dxfId="145">
      <pivotArea field="-2" type="button" dataOnly="0" labelOnly="1" outline="0" axis="axisRow" fieldPosition="0"/>
    </format>
    <format dxfId="144">
      <pivotArea dataOnly="0" labelOnly="1" outline="0" fieldPosition="0">
        <references count="1">
          <reference field="4294967294" count="13">
            <x v="0"/>
            <x v="1"/>
            <x v="2"/>
            <x v="3"/>
            <x v="4"/>
            <x v="5"/>
            <x v="6"/>
            <x v="7"/>
            <x v="8"/>
            <x v="9"/>
            <x v="10"/>
            <x v="11"/>
            <x v="12"/>
          </reference>
        </references>
      </pivotArea>
    </format>
    <format dxfId="143">
      <pivotArea dataOnly="0" labelOnly="1" grandCol="1" outline="0" axis="axisCol" fieldPosition="0"/>
    </format>
    <format dxfId="142">
      <pivotArea type="all" dataOnly="0" outline="0" fieldPosition="0"/>
    </format>
    <format dxfId="141">
      <pivotArea outline="0" collapsedLevelsAreSubtotals="1" fieldPosition="0"/>
    </format>
    <format dxfId="140">
      <pivotArea field="-2" type="button" dataOnly="0" labelOnly="1" outline="0" axis="axisRow" fieldPosition="0"/>
    </format>
    <format dxfId="139">
      <pivotArea dataOnly="0" labelOnly="1" outline="0" fieldPosition="0">
        <references count="1">
          <reference field="4294967294" count="13">
            <x v="0"/>
            <x v="1"/>
            <x v="2"/>
            <x v="3"/>
            <x v="4"/>
            <x v="5"/>
            <x v="6"/>
            <x v="7"/>
            <x v="8"/>
            <x v="9"/>
            <x v="10"/>
            <x v="11"/>
            <x v="12"/>
          </reference>
        </references>
      </pivotArea>
    </format>
    <format dxfId="138">
      <pivotArea dataOnly="0" labelOnly="1" grandCol="1" outline="0" axis="axisCol" fieldPosition="0"/>
    </format>
    <format dxfId="137">
      <pivotArea type="all" dataOnly="0" outline="0" fieldPosition="0"/>
    </format>
    <format dxfId="136">
      <pivotArea outline="0" collapsedLevelsAreSubtotals="1" fieldPosition="0"/>
    </format>
    <format dxfId="135">
      <pivotArea field="-2" type="button" dataOnly="0" labelOnly="1" outline="0" axis="axisRow" fieldPosition="0"/>
    </format>
    <format dxfId="134">
      <pivotArea dataOnly="0" labelOnly="1" outline="0" fieldPosition="0">
        <references count="1">
          <reference field="4294967294" count="13">
            <x v="0"/>
            <x v="1"/>
            <x v="2"/>
            <x v="3"/>
            <x v="4"/>
            <x v="5"/>
            <x v="6"/>
            <x v="7"/>
            <x v="8"/>
            <x v="9"/>
            <x v="10"/>
            <x v="11"/>
            <x v="12"/>
          </reference>
        </references>
      </pivotArea>
    </format>
    <format dxfId="133">
      <pivotArea dataOnly="0" labelOnly="1" grandCol="1" outline="0" axis="axisCol" fieldPosition="0"/>
    </format>
    <format dxfId="132">
      <pivotArea type="all" dataOnly="0" outline="0" fieldPosition="0"/>
    </format>
    <format dxfId="131">
      <pivotArea outline="0" collapsedLevelsAreSubtotals="1" fieldPosition="0"/>
    </format>
    <format dxfId="130">
      <pivotArea field="-2" type="button" dataOnly="0" labelOnly="1" outline="0" axis="axisRow" fieldPosition="0"/>
    </format>
    <format dxfId="129">
      <pivotArea dataOnly="0" labelOnly="1" outline="0" fieldPosition="0">
        <references count="1">
          <reference field="4294967294" count="13">
            <x v="0"/>
            <x v="1"/>
            <x v="2"/>
            <x v="3"/>
            <x v="4"/>
            <x v="5"/>
            <x v="6"/>
            <x v="7"/>
            <x v="8"/>
            <x v="9"/>
            <x v="10"/>
            <x v="11"/>
            <x v="12"/>
          </reference>
        </references>
      </pivotArea>
    </format>
    <format dxfId="128">
      <pivotArea dataOnly="0" labelOnly="1" grandCol="1" outline="0" axis="axisCol" fieldPosition="0"/>
    </format>
    <format dxfId="127">
      <pivotArea type="all" dataOnly="0" outline="0" fieldPosition="0"/>
    </format>
    <format dxfId="126">
      <pivotArea outline="0" collapsedLevelsAreSubtotals="1" fieldPosition="0"/>
    </format>
    <format dxfId="125">
      <pivotArea field="-2" type="button" dataOnly="0" labelOnly="1" outline="0" axis="axisRow" fieldPosition="0"/>
    </format>
    <format dxfId="124">
      <pivotArea dataOnly="0" labelOnly="1" outline="0" fieldPosition="0">
        <references count="1">
          <reference field="4294967294" count="13">
            <x v="0"/>
            <x v="1"/>
            <x v="2"/>
            <x v="3"/>
            <x v="4"/>
            <x v="5"/>
            <x v="6"/>
            <x v="7"/>
            <x v="8"/>
            <x v="9"/>
            <x v="10"/>
            <x v="11"/>
            <x v="12"/>
          </reference>
        </references>
      </pivotArea>
    </format>
    <format dxfId="123">
      <pivotArea dataOnly="0" labelOnly="1" grandCol="1" outline="0" axis="axisCol" fieldPosition="0"/>
    </format>
    <format dxfId="122">
      <pivotArea field="-2" type="button" dataOnly="0" labelOnly="1" outline="0" axis="axisRow" fieldPosition="0"/>
    </format>
    <format dxfId="121">
      <pivotArea dataOnly="0" labelOnly="1" grandCol="1" outline="0" axis="axisCol" fieldPosition="0"/>
    </format>
    <format dxfId="120">
      <pivotArea outline="0" collapsedLevelsAreSubtotals="1" fieldPosition="0"/>
    </format>
    <format dxfId="119">
      <pivotArea outline="0" collapsedLevelsAreSubtotals="1" fieldPosition="0"/>
    </format>
  </formats>
  <chartFormats count="11">
    <chartFormat chart="5" format="0" series="1">
      <pivotArea type="data" outline="0" fieldPosition="0">
        <references count="1">
          <reference field="4294967294" count="1" selected="0">
            <x v="0"/>
          </reference>
        </references>
      </pivotArea>
    </chartFormat>
    <chartFormat chart="10" format="2" series="1">
      <pivotArea type="data" outline="0" fieldPosition="0">
        <references count="1">
          <reference field="4294967294" count="1" selected="0">
            <x v="0"/>
          </reference>
        </references>
      </pivotArea>
    </chartFormat>
    <chartFormat chart="10" format="3">
      <pivotArea type="data" outline="0" fieldPosition="0">
        <references count="1">
          <reference field="4294967294" count="1" selected="0">
            <x v="0"/>
          </reference>
        </references>
      </pivotArea>
    </chartFormat>
    <chartFormat chart="10" format="4">
      <pivotArea type="data" outline="0" fieldPosition="0">
        <references count="1">
          <reference field="4294967294" count="1" selected="0">
            <x v="1"/>
          </reference>
        </references>
      </pivotArea>
    </chartFormat>
    <chartFormat chart="10" format="5">
      <pivotArea type="data" outline="0" fieldPosition="0">
        <references count="1">
          <reference field="4294967294" count="1" selected="0">
            <x v="2"/>
          </reference>
        </references>
      </pivotArea>
    </chartFormat>
    <chartFormat chart="10" format="6">
      <pivotArea type="data" outline="0" fieldPosition="0">
        <references count="1">
          <reference field="4294967294" count="1" selected="0">
            <x v="3"/>
          </reference>
        </references>
      </pivotArea>
    </chartFormat>
    <chartFormat chart="10" format="7">
      <pivotArea type="data" outline="0" fieldPosition="0">
        <references count="1">
          <reference field="4294967294" count="1" selected="0">
            <x v="4"/>
          </reference>
        </references>
      </pivotArea>
    </chartFormat>
    <chartFormat chart="10" format="8">
      <pivotArea type="data" outline="0" fieldPosition="0">
        <references count="1">
          <reference field="4294967294" count="1" selected="0">
            <x v="5"/>
          </reference>
        </references>
      </pivotArea>
    </chartFormat>
    <chartFormat chart="10" format="9">
      <pivotArea type="data" outline="0" fieldPosition="0">
        <references count="1">
          <reference field="4294967294" count="1" selected="0">
            <x v="6"/>
          </reference>
        </references>
      </pivotArea>
    </chartFormat>
    <chartFormat chart="10" format="10">
      <pivotArea type="data" outline="0" fieldPosition="0">
        <references count="1">
          <reference field="4294967294" count="1" selected="0">
            <x v="7"/>
          </reference>
        </references>
      </pivotArea>
    </chartFormat>
    <chartFormat chart="10" format="11">
      <pivotArea type="data" outline="0" fieldPosition="0">
        <references count="1">
          <reference field="4294967294" count="1" selected="0">
            <x v="8"/>
          </reference>
        </references>
      </pivotArea>
    </chartFormat>
  </chartFormats>
  <pivotTableStyleInfo name="PivotStyleMedium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0000000-0007-0000-0100-000000000000}" name="TablaDinámica5" cacheId="1" dataOnRows="1" applyNumberFormats="0" applyBorderFormats="0" applyFontFormats="0" applyPatternFormats="0" applyAlignmentFormats="0" applyWidthHeightFormats="1" dataCaption="Valores" updatedVersion="6" minRefreshableVersion="3" useAutoFormatting="1" itemPrintTitles="1" createdVersion="6" indent="0" outline="1" outlineData="1" multipleFieldFilters="0" chartFormat="13">
  <location ref="B115:C118" firstHeaderRow="1" firstDataRow="1" firstDataCol="1"/>
  <pivotFields count="7">
    <pivotField dataField="1" showAll="0">
      <items count="25">
        <item x="0"/>
        <item x="18"/>
        <item x="8"/>
        <item x="2"/>
        <item x="16"/>
        <item x="3"/>
        <item x="12"/>
        <item x="7"/>
        <item x="13"/>
        <item x="9"/>
        <item x="20"/>
        <item x="5"/>
        <item x="17"/>
        <item x="23"/>
        <item x="1"/>
        <item x="11"/>
        <item x="15"/>
        <item x="10"/>
        <item x="22"/>
        <item x="19"/>
        <item x="4"/>
        <item x="14"/>
        <item x="21"/>
        <item x="6"/>
        <item t="default"/>
      </items>
    </pivotField>
    <pivotField dataField="1" showAll="0">
      <items count="7">
        <item x="0"/>
        <item x="1"/>
        <item x="2"/>
        <item x="5"/>
        <item x="4"/>
        <item x="3"/>
        <item t="default"/>
      </items>
    </pivotField>
    <pivotField dataField="1" showAll="0">
      <items count="26">
        <item x="0"/>
        <item x="2"/>
        <item x="5"/>
        <item x="10"/>
        <item x="9"/>
        <item x="18"/>
        <item x="8"/>
        <item x="12"/>
        <item x="17"/>
        <item x="14"/>
        <item x="3"/>
        <item x="15"/>
        <item x="13"/>
        <item x="24"/>
        <item x="16"/>
        <item x="11"/>
        <item x="20"/>
        <item x="1"/>
        <item x="6"/>
        <item x="21"/>
        <item x="4"/>
        <item x="23"/>
        <item x="19"/>
        <item x="22"/>
        <item x="7"/>
        <item t="default"/>
      </items>
    </pivotField>
    <pivotField showAll="0"/>
    <pivotField showAll="0"/>
    <pivotField showAll="0"/>
    <pivotField showAll="0"/>
  </pivotFields>
  <rowFields count="1">
    <field x="-2"/>
  </rowFields>
  <rowItems count="3">
    <i>
      <x/>
    </i>
    <i i="1">
      <x v="1"/>
    </i>
    <i i="2">
      <x v="2"/>
    </i>
  </rowItems>
  <colItems count="1">
    <i/>
  </colItems>
  <dataFields count="3">
    <dataField name="Like o me gusta:" fld="0" baseField="0" baseItem="64"/>
    <dataField name="Reply o comentario:" fld="1" baseField="0" baseItem="0"/>
    <dataField name="Retuit:" fld="2" baseField="0" baseItem="0"/>
  </dataFields>
  <formats count="61">
    <format dxfId="60">
      <pivotArea type="all" dataOnly="0" outline="0" fieldPosition="0"/>
    </format>
    <format dxfId="59">
      <pivotArea outline="0" collapsedLevelsAreSubtotals="1" fieldPosition="0"/>
    </format>
    <format dxfId="58">
      <pivotArea field="-2" type="button" dataOnly="0" labelOnly="1" outline="0" axis="axisRow" fieldPosition="0"/>
    </format>
    <format dxfId="57">
      <pivotArea dataOnly="0" labelOnly="1" outline="0" fieldPosition="0">
        <references count="1">
          <reference field="4294967294" count="3">
            <x v="0"/>
            <x v="1"/>
            <x v="2"/>
          </reference>
        </references>
      </pivotArea>
    </format>
    <format dxfId="56">
      <pivotArea dataOnly="0" labelOnly="1" grandCol="1" outline="0" axis="axisCol" fieldPosition="0"/>
    </format>
    <format dxfId="55">
      <pivotArea type="all" dataOnly="0" outline="0" fieldPosition="0"/>
    </format>
    <format dxfId="54">
      <pivotArea outline="0" collapsedLevelsAreSubtotals="1" fieldPosition="0"/>
    </format>
    <format dxfId="53">
      <pivotArea field="-2" type="button" dataOnly="0" labelOnly="1" outline="0" axis="axisRow" fieldPosition="0"/>
    </format>
    <format dxfId="52">
      <pivotArea dataOnly="0" labelOnly="1" outline="0" fieldPosition="0">
        <references count="1">
          <reference field="4294967294" count="3">
            <x v="0"/>
            <x v="1"/>
            <x v="2"/>
          </reference>
        </references>
      </pivotArea>
    </format>
    <format dxfId="51">
      <pivotArea dataOnly="0" labelOnly="1" grandCol="1" outline="0" axis="axisCol" fieldPosition="0"/>
    </format>
    <format dxfId="50">
      <pivotArea type="all" dataOnly="0" outline="0" fieldPosition="0"/>
    </format>
    <format dxfId="49">
      <pivotArea outline="0" collapsedLevelsAreSubtotals="1" fieldPosition="0"/>
    </format>
    <format dxfId="48">
      <pivotArea field="-2" type="button" dataOnly="0" labelOnly="1" outline="0" axis="axisRow" fieldPosition="0"/>
    </format>
    <format dxfId="47">
      <pivotArea dataOnly="0" labelOnly="1" outline="0" fieldPosition="0">
        <references count="1">
          <reference field="4294967294" count="3">
            <x v="0"/>
            <x v="1"/>
            <x v="2"/>
          </reference>
        </references>
      </pivotArea>
    </format>
    <format dxfId="46">
      <pivotArea dataOnly="0" labelOnly="1" grandCol="1" outline="0" axis="axisCol" fieldPosition="0"/>
    </format>
    <format dxfId="45">
      <pivotArea type="all" dataOnly="0" outline="0" fieldPosition="0"/>
    </format>
    <format dxfId="44">
      <pivotArea outline="0" collapsedLevelsAreSubtotals="1" fieldPosition="0"/>
    </format>
    <format dxfId="43">
      <pivotArea field="-2" type="button" dataOnly="0" labelOnly="1" outline="0" axis="axisRow" fieldPosition="0"/>
    </format>
    <format dxfId="42">
      <pivotArea dataOnly="0" labelOnly="1" outline="0" fieldPosition="0">
        <references count="1">
          <reference field="4294967294" count="3">
            <x v="0"/>
            <x v="1"/>
            <x v="2"/>
          </reference>
        </references>
      </pivotArea>
    </format>
    <format dxfId="41">
      <pivotArea dataOnly="0" labelOnly="1" grandCol="1" outline="0" axis="axisCol" fieldPosition="0"/>
    </format>
    <format dxfId="40">
      <pivotArea type="all" dataOnly="0" outline="0" fieldPosition="0"/>
    </format>
    <format dxfId="39">
      <pivotArea outline="0" collapsedLevelsAreSubtotals="1" fieldPosition="0"/>
    </format>
    <format dxfId="38">
      <pivotArea field="-2" type="button" dataOnly="0" labelOnly="1" outline="0" axis="axisRow" fieldPosition="0"/>
    </format>
    <format dxfId="37">
      <pivotArea dataOnly="0" labelOnly="1" outline="0" fieldPosition="0">
        <references count="1">
          <reference field="4294967294" count="3">
            <x v="0"/>
            <x v="1"/>
            <x v="2"/>
          </reference>
        </references>
      </pivotArea>
    </format>
    <format dxfId="36">
      <pivotArea dataOnly="0" labelOnly="1" grandCol="1" outline="0" axis="axisCol" fieldPosition="0"/>
    </format>
    <format dxfId="35">
      <pivotArea type="all" dataOnly="0" outline="0" fieldPosition="0"/>
    </format>
    <format dxfId="34">
      <pivotArea outline="0" collapsedLevelsAreSubtotals="1" fieldPosition="0"/>
    </format>
    <format dxfId="33">
      <pivotArea field="-2" type="button" dataOnly="0" labelOnly="1" outline="0" axis="axisRow" fieldPosition="0"/>
    </format>
    <format dxfId="32">
      <pivotArea dataOnly="0" labelOnly="1" outline="0" fieldPosition="0">
        <references count="1">
          <reference field="4294967294" count="3">
            <x v="0"/>
            <x v="1"/>
            <x v="2"/>
          </reference>
        </references>
      </pivotArea>
    </format>
    <format dxfId="31">
      <pivotArea dataOnly="0" labelOnly="1" grandCol="1" outline="0" axis="axisCol" fieldPosition="0"/>
    </format>
    <format dxfId="30">
      <pivotArea type="all" dataOnly="0" outline="0" fieldPosition="0"/>
    </format>
    <format dxfId="29">
      <pivotArea outline="0" collapsedLevelsAreSubtotals="1" fieldPosition="0"/>
    </format>
    <format dxfId="28">
      <pivotArea field="-2" type="button" dataOnly="0" labelOnly="1" outline="0" axis="axisRow" fieldPosition="0"/>
    </format>
    <format dxfId="27">
      <pivotArea dataOnly="0" labelOnly="1" outline="0" fieldPosition="0">
        <references count="1">
          <reference field="4294967294" count="3">
            <x v="0"/>
            <x v="1"/>
            <x v="2"/>
          </reference>
        </references>
      </pivotArea>
    </format>
    <format dxfId="26">
      <pivotArea dataOnly="0" labelOnly="1" grandCol="1" outline="0" axis="axisCol" fieldPosition="0"/>
    </format>
    <format dxfId="25">
      <pivotArea type="all" dataOnly="0" outline="0" fieldPosition="0"/>
    </format>
    <format dxfId="24">
      <pivotArea outline="0" collapsedLevelsAreSubtotals="1" fieldPosition="0"/>
    </format>
    <format dxfId="23">
      <pivotArea field="-2" type="button" dataOnly="0" labelOnly="1" outline="0" axis="axisRow" fieldPosition="0"/>
    </format>
    <format dxfId="22">
      <pivotArea dataOnly="0" labelOnly="1" outline="0" fieldPosition="0">
        <references count="1">
          <reference field="4294967294" count="3">
            <x v="0"/>
            <x v="1"/>
            <x v="2"/>
          </reference>
        </references>
      </pivotArea>
    </format>
    <format dxfId="21">
      <pivotArea dataOnly="0" labelOnly="1" grandCol="1" outline="0" axis="axisCol" fieldPosition="0"/>
    </format>
    <format dxfId="20">
      <pivotArea type="all" dataOnly="0" outline="0" fieldPosition="0"/>
    </format>
    <format dxfId="19">
      <pivotArea outline="0" collapsedLevelsAreSubtotals="1" fieldPosition="0"/>
    </format>
    <format dxfId="18">
      <pivotArea field="-2" type="button" dataOnly="0" labelOnly="1" outline="0" axis="axisRow" fieldPosition="0"/>
    </format>
    <format dxfId="17">
      <pivotArea dataOnly="0" labelOnly="1" outline="0" fieldPosition="0">
        <references count="1">
          <reference field="4294967294" count="3">
            <x v="0"/>
            <x v="1"/>
            <x v="2"/>
          </reference>
        </references>
      </pivotArea>
    </format>
    <format dxfId="16">
      <pivotArea dataOnly="0" labelOnly="1" grandCol="1" outline="0" axis="axisCol" fieldPosition="0"/>
    </format>
    <format dxfId="15">
      <pivotArea type="all" dataOnly="0" outline="0" fieldPosition="0"/>
    </format>
    <format dxfId="14">
      <pivotArea outline="0" collapsedLevelsAreSubtotals="1" fieldPosition="0"/>
    </format>
    <format dxfId="13">
      <pivotArea field="-2" type="button" dataOnly="0" labelOnly="1" outline="0" axis="axisRow" fieldPosition="0"/>
    </format>
    <format dxfId="12">
      <pivotArea dataOnly="0" labelOnly="1" outline="0" fieldPosition="0">
        <references count="1">
          <reference field="4294967294" count="3">
            <x v="0"/>
            <x v="1"/>
            <x v="2"/>
          </reference>
        </references>
      </pivotArea>
    </format>
    <format dxfId="11">
      <pivotArea type="all" dataOnly="0" outline="0" fieldPosition="0"/>
    </format>
    <format dxfId="10">
      <pivotArea outline="0" collapsedLevelsAreSubtotals="1" fieldPosition="0"/>
    </format>
    <format dxfId="9">
      <pivotArea field="-2" type="button" dataOnly="0" labelOnly="1" outline="0" axis="axisRow" fieldPosition="0"/>
    </format>
    <format dxfId="8">
      <pivotArea dataOnly="0" labelOnly="1" outline="0" fieldPosition="0">
        <references count="1">
          <reference field="4294967294" count="3">
            <x v="0"/>
            <x v="1"/>
            <x v="2"/>
          </reference>
        </references>
      </pivotArea>
    </format>
    <format dxfId="7">
      <pivotArea dataOnly="0" labelOnly="1" grandCol="1" outline="0" axis="axisCol" fieldPosition="0"/>
    </format>
    <format dxfId="6">
      <pivotArea field="-2" type="button" dataOnly="0" labelOnly="1" outline="0" axis="axisRow" fieldPosition="0"/>
    </format>
    <format dxfId="5">
      <pivotArea field="-2" type="button" dataOnly="0" labelOnly="1" outline="0" axis="axisRow" fieldPosition="0"/>
    </format>
    <format dxfId="4">
      <pivotArea field="-2" type="button" dataOnly="0" labelOnly="1" outline="0" axis="axisRow" fieldPosition="0"/>
    </format>
    <format dxfId="3">
      <pivotArea dataOnly="0" labelOnly="1" grandCol="1" outline="0" axis="axisCol" fieldPosition="0"/>
    </format>
    <format dxfId="2">
      <pivotArea dataOnly="0" labelOnly="1" grandCol="1" outline="0" axis="axisCol" fieldPosition="0"/>
    </format>
    <format dxfId="1">
      <pivotArea outline="0" collapsedLevelsAreSubtotals="1" fieldPosition="0"/>
    </format>
    <format dxfId="0">
      <pivotArea outline="0" collapsedLevelsAreSubtotals="1" fieldPosition="0"/>
    </format>
  </formats>
  <chartFormats count="4">
    <chartFormat chart="12" format="5" series="1">
      <pivotArea type="data" outline="0" fieldPosition="0">
        <references count="1">
          <reference field="4294967294" count="1" selected="0">
            <x v="0"/>
          </reference>
        </references>
      </pivotArea>
    </chartFormat>
    <chartFormat chart="12" format="6">
      <pivotArea type="data" outline="0" fieldPosition="0">
        <references count="1">
          <reference field="4294967294" count="1" selected="0">
            <x v="0"/>
          </reference>
        </references>
      </pivotArea>
    </chartFormat>
    <chartFormat chart="12" format="7">
      <pivotArea type="data" outline="0" fieldPosition="0">
        <references count="1">
          <reference field="4294967294" count="1" selected="0">
            <x v="1"/>
          </reference>
        </references>
      </pivotArea>
    </chartFormat>
    <chartFormat chart="12" format="8">
      <pivotArea type="data" outline="0" fieldPosition="0">
        <references count="1">
          <reference field="4294967294" count="1" selected="0">
            <x v="2"/>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0000000-0007-0000-0100-000001000000}" name="TablaDinámica6" cacheId="1" dataOnRows="1" applyNumberFormats="0" applyBorderFormats="0" applyFontFormats="0" applyPatternFormats="0" applyAlignmentFormats="0" applyWidthHeightFormats="1" dataCaption="Valores" updatedVersion="6" minRefreshableVersion="3" useAutoFormatting="1" itemPrintTitles="1" createdVersion="6" indent="0" outline="1" outlineData="1" multipleFieldFilters="0" chartFormat="4">
  <location ref="B139:C143" firstHeaderRow="1" firstDataRow="1" firstDataCol="1"/>
  <pivotFields count="7">
    <pivotField showAll="0"/>
    <pivotField showAll="0"/>
    <pivotField showAll="0"/>
    <pivotField dataField="1" showAll="0"/>
    <pivotField dataField="1" showAll="0"/>
    <pivotField dataField="1" showAll="0"/>
    <pivotField dataField="1" showAll="0"/>
  </pivotFields>
  <rowFields count="1">
    <field x="-2"/>
  </rowFields>
  <rowItems count="4">
    <i>
      <x/>
    </i>
    <i i="1">
      <x v="1"/>
    </i>
    <i i="2">
      <x v="2"/>
    </i>
    <i i="3">
      <x v="3"/>
    </i>
  </rowItems>
  <colItems count="1">
    <i/>
  </colItems>
  <dataFields count="4">
    <dataField name="Hilo:" fld="3" baseField="0" baseItem="64"/>
    <dataField name="Tuit en general:" fld="4" baseField="0" baseItem="0"/>
    <dataField name=" Mención:" fld="5" baseField="0" baseItem="0"/>
    <dataField name="Respuesta:" fld="6" baseField="0" baseItem="0"/>
  </dataFields>
  <formats count="58">
    <format dxfId="118">
      <pivotArea type="all" dataOnly="0" outline="0" fieldPosition="0"/>
    </format>
    <format dxfId="117">
      <pivotArea outline="0" collapsedLevelsAreSubtotals="1" fieldPosition="0"/>
    </format>
    <format dxfId="116">
      <pivotArea field="-2" type="button" dataOnly="0" labelOnly="1" outline="0" axis="axisRow" fieldPosition="0"/>
    </format>
    <format dxfId="115">
      <pivotArea dataOnly="0" labelOnly="1" outline="0" fieldPosition="0">
        <references count="1">
          <reference field="4294967294" count="4">
            <x v="0"/>
            <x v="1"/>
            <x v="2"/>
            <x v="3"/>
          </reference>
        </references>
      </pivotArea>
    </format>
    <format dxfId="114">
      <pivotArea dataOnly="0" labelOnly="1" grandCol="1" outline="0" axis="axisCol" fieldPosition="0"/>
    </format>
    <format dxfId="113">
      <pivotArea type="all" dataOnly="0" outline="0" fieldPosition="0"/>
    </format>
    <format dxfId="112">
      <pivotArea outline="0" collapsedLevelsAreSubtotals="1" fieldPosition="0"/>
    </format>
    <format dxfId="111">
      <pivotArea field="-2" type="button" dataOnly="0" labelOnly="1" outline="0" axis="axisRow" fieldPosition="0"/>
    </format>
    <format dxfId="110">
      <pivotArea dataOnly="0" labelOnly="1" outline="0" fieldPosition="0">
        <references count="1">
          <reference field="4294967294" count="4">
            <x v="0"/>
            <x v="1"/>
            <x v="2"/>
            <x v="3"/>
          </reference>
        </references>
      </pivotArea>
    </format>
    <format dxfId="109">
      <pivotArea dataOnly="0" labelOnly="1" grandCol="1" outline="0" axis="axisCol" fieldPosition="0"/>
    </format>
    <format dxfId="108">
      <pivotArea type="all" dataOnly="0" outline="0" fieldPosition="0"/>
    </format>
    <format dxfId="107">
      <pivotArea outline="0" collapsedLevelsAreSubtotals="1" fieldPosition="0"/>
    </format>
    <format dxfId="106">
      <pivotArea field="-2" type="button" dataOnly="0" labelOnly="1" outline="0" axis="axisRow" fieldPosition="0"/>
    </format>
    <format dxfId="105">
      <pivotArea dataOnly="0" labelOnly="1" outline="0" fieldPosition="0">
        <references count="1">
          <reference field="4294967294" count="4">
            <x v="0"/>
            <x v="1"/>
            <x v="2"/>
            <x v="3"/>
          </reference>
        </references>
      </pivotArea>
    </format>
    <format dxfId="104">
      <pivotArea dataOnly="0" labelOnly="1" grandCol="1" outline="0" axis="axisCol" fieldPosition="0"/>
    </format>
    <format dxfId="103">
      <pivotArea type="all" dataOnly="0" outline="0" fieldPosition="0"/>
    </format>
    <format dxfId="102">
      <pivotArea outline="0" collapsedLevelsAreSubtotals="1" fieldPosition="0"/>
    </format>
    <format dxfId="101">
      <pivotArea field="-2" type="button" dataOnly="0" labelOnly="1" outline="0" axis="axisRow" fieldPosition="0"/>
    </format>
    <format dxfId="100">
      <pivotArea dataOnly="0" labelOnly="1" outline="0" fieldPosition="0">
        <references count="1">
          <reference field="4294967294" count="4">
            <x v="0"/>
            <x v="1"/>
            <x v="2"/>
            <x v="3"/>
          </reference>
        </references>
      </pivotArea>
    </format>
    <format dxfId="99">
      <pivotArea dataOnly="0" labelOnly="1" grandCol="1" outline="0" axis="axisCol" fieldPosition="0"/>
    </format>
    <format dxfId="98">
      <pivotArea type="all" dataOnly="0" outline="0" fieldPosition="0"/>
    </format>
    <format dxfId="97">
      <pivotArea outline="0" collapsedLevelsAreSubtotals="1" fieldPosition="0"/>
    </format>
    <format dxfId="96">
      <pivotArea field="-2" type="button" dataOnly="0" labelOnly="1" outline="0" axis="axisRow" fieldPosition="0"/>
    </format>
    <format dxfId="95">
      <pivotArea dataOnly="0" labelOnly="1" outline="0" fieldPosition="0">
        <references count="1">
          <reference field="4294967294" count="4">
            <x v="0"/>
            <x v="1"/>
            <x v="2"/>
            <x v="3"/>
          </reference>
        </references>
      </pivotArea>
    </format>
    <format dxfId="94">
      <pivotArea dataOnly="0" labelOnly="1" grandCol="1" outline="0" axis="axisCol" fieldPosition="0"/>
    </format>
    <format dxfId="93">
      <pivotArea type="all" dataOnly="0" outline="0" fieldPosition="0"/>
    </format>
    <format dxfId="92">
      <pivotArea outline="0" collapsedLevelsAreSubtotals="1" fieldPosition="0"/>
    </format>
    <format dxfId="91">
      <pivotArea field="-2" type="button" dataOnly="0" labelOnly="1" outline="0" axis="axisRow" fieldPosition="0"/>
    </format>
    <format dxfId="90">
      <pivotArea dataOnly="0" labelOnly="1" outline="0" fieldPosition="0">
        <references count="1">
          <reference field="4294967294" count="4">
            <x v="0"/>
            <x v="1"/>
            <x v="2"/>
            <x v="3"/>
          </reference>
        </references>
      </pivotArea>
    </format>
    <format dxfId="89">
      <pivotArea dataOnly="0" labelOnly="1" grandCol="1" outline="0" axis="axisCol" fieldPosition="0"/>
    </format>
    <format dxfId="88">
      <pivotArea type="all" dataOnly="0" outline="0" fieldPosition="0"/>
    </format>
    <format dxfId="87">
      <pivotArea outline="0" collapsedLevelsAreSubtotals="1" fieldPosition="0"/>
    </format>
    <format dxfId="86">
      <pivotArea field="-2" type="button" dataOnly="0" labelOnly="1" outline="0" axis="axisRow" fieldPosition="0"/>
    </format>
    <format dxfId="85">
      <pivotArea dataOnly="0" labelOnly="1" outline="0" fieldPosition="0">
        <references count="1">
          <reference field="4294967294" count="4">
            <x v="0"/>
            <x v="1"/>
            <x v="2"/>
            <x v="3"/>
          </reference>
        </references>
      </pivotArea>
    </format>
    <format dxfId="84">
      <pivotArea dataOnly="0" labelOnly="1" grandCol="1" outline="0" axis="axisCol" fieldPosition="0"/>
    </format>
    <format dxfId="83">
      <pivotArea type="all" dataOnly="0" outline="0" fieldPosition="0"/>
    </format>
    <format dxfId="82">
      <pivotArea outline="0" collapsedLevelsAreSubtotals="1" fieldPosition="0"/>
    </format>
    <format dxfId="81">
      <pivotArea field="-2" type="button" dataOnly="0" labelOnly="1" outline="0" axis="axisRow" fieldPosition="0"/>
    </format>
    <format dxfId="80">
      <pivotArea dataOnly="0" labelOnly="1" outline="0" fieldPosition="0">
        <references count="1">
          <reference field="4294967294" count="4">
            <x v="0"/>
            <x v="1"/>
            <x v="2"/>
            <x v="3"/>
          </reference>
        </references>
      </pivotArea>
    </format>
    <format dxfId="79">
      <pivotArea dataOnly="0" labelOnly="1" grandCol="1" outline="0" axis="axisCol" fieldPosition="0"/>
    </format>
    <format dxfId="78">
      <pivotArea type="all" dataOnly="0" outline="0" fieldPosition="0"/>
    </format>
    <format dxfId="77">
      <pivotArea outline="0" collapsedLevelsAreSubtotals="1" fieldPosition="0"/>
    </format>
    <format dxfId="76">
      <pivotArea field="-2" type="button" dataOnly="0" labelOnly="1" outline="0" axis="axisRow" fieldPosition="0"/>
    </format>
    <format dxfId="75">
      <pivotArea dataOnly="0" labelOnly="1" outline="0" fieldPosition="0">
        <references count="1">
          <reference field="4294967294" count="4">
            <x v="0"/>
            <x v="1"/>
            <x v="2"/>
            <x v="3"/>
          </reference>
        </references>
      </pivotArea>
    </format>
    <format dxfId="74">
      <pivotArea dataOnly="0" labelOnly="1" grandCol="1" outline="0" axis="axisCol" fieldPosition="0"/>
    </format>
    <format dxfId="73">
      <pivotArea type="all" dataOnly="0" outline="0" fieldPosition="0"/>
    </format>
    <format dxfId="72">
      <pivotArea outline="0" collapsedLevelsAreSubtotals="1" fieldPosition="0"/>
    </format>
    <format dxfId="71">
      <pivotArea field="-2" type="button" dataOnly="0" labelOnly="1" outline="0" axis="axisRow" fieldPosition="0"/>
    </format>
    <format dxfId="70">
      <pivotArea dataOnly="0" labelOnly="1" outline="0" fieldPosition="0">
        <references count="1">
          <reference field="4294967294" count="4">
            <x v="0"/>
            <x v="1"/>
            <x v="2"/>
            <x v="3"/>
          </reference>
        </references>
      </pivotArea>
    </format>
    <format dxfId="69">
      <pivotArea dataOnly="0" labelOnly="1" grandCol="1" outline="0" axis="axisCol" fieldPosition="0"/>
    </format>
    <format dxfId="68">
      <pivotArea type="all" dataOnly="0" outline="0" fieldPosition="0"/>
    </format>
    <format dxfId="67">
      <pivotArea outline="0" collapsedLevelsAreSubtotals="1" fieldPosition="0"/>
    </format>
    <format dxfId="66">
      <pivotArea field="-2" type="button" dataOnly="0" labelOnly="1" outline="0" axis="axisRow" fieldPosition="0"/>
    </format>
    <format dxfId="65">
      <pivotArea dataOnly="0" labelOnly="1" grandCol="1" outline="0" axis="axisCol" fieldPosition="0"/>
    </format>
    <format dxfId="64">
      <pivotArea field="-2" type="button" dataOnly="0" labelOnly="1" outline="0" axis="axisRow" fieldPosition="0"/>
    </format>
    <format dxfId="63">
      <pivotArea dataOnly="0" labelOnly="1" outline="0" fieldPosition="0">
        <references count="1">
          <reference field="4294967294" count="4">
            <x v="0"/>
            <x v="1"/>
            <x v="2"/>
            <x v="3"/>
          </reference>
        </references>
      </pivotArea>
    </format>
    <format dxfId="62">
      <pivotArea outline="0" collapsedLevelsAreSubtotals="1" fieldPosition="0"/>
    </format>
    <format dxfId="61">
      <pivotArea dataOnly="0" labelOnly="1" grandCol="1" outline="0" axis="axisCol" fieldPosition="0"/>
    </format>
  </formats>
  <chartFormats count="5">
    <chartFormat chart="3" format="6" series="1">
      <pivotArea type="data" outline="0" fieldPosition="0">
        <references count="1">
          <reference field="4294967294" count="1" selected="0">
            <x v="0"/>
          </reference>
        </references>
      </pivotArea>
    </chartFormat>
    <chartFormat chart="3" format="7">
      <pivotArea type="data" outline="0" fieldPosition="0">
        <references count="1">
          <reference field="4294967294" count="1" selected="0">
            <x v="0"/>
          </reference>
        </references>
      </pivotArea>
    </chartFormat>
    <chartFormat chart="3" format="8">
      <pivotArea type="data" outline="0" fieldPosition="0">
        <references count="1">
          <reference field="4294967294" count="1" selected="0">
            <x v="1"/>
          </reference>
        </references>
      </pivotArea>
    </chartFormat>
    <chartFormat chart="3" format="9">
      <pivotArea type="data" outline="0" fieldPosition="0">
        <references count="1">
          <reference field="4294967294" count="1" selected="0">
            <x v="2"/>
          </reference>
        </references>
      </pivotArea>
    </chartFormat>
    <chartFormat chart="3" format="10">
      <pivotArea type="data" outline="0" fieldPosition="0">
        <references count="1">
          <reference field="4294967294" count="1" selected="0">
            <x v="3"/>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pivotTable" Target="../pivotTables/pivotTable1.xml"/></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pivotTable" Target="../pivotTables/pivotTable3.xml"/><Relationship Id="rId1" Type="http://schemas.openxmlformats.org/officeDocument/2006/relationships/pivotTable" Target="../pivotTables/pivotTable2.xml"/><Relationship Id="rId4" Type="http://schemas.openxmlformats.org/officeDocument/2006/relationships/drawing" Target="../drawings/drawing3.xml"/></Relationships>
</file>

<file path=xl/worksheets/_rels/sheet3.xml.rels><?xml version="1.0" encoding="UTF-8" standalone="yes"?>
<Relationships xmlns="http://schemas.openxmlformats.org/package/2006/relationships"><Relationship Id="rId3" Type="http://schemas.openxmlformats.org/officeDocument/2006/relationships/hyperlink" Target="https://www.eldefinido.cl/actualidad/mundo/6582/NiUnaMenos-La-historia-de-la-poetisa-que-inicio-esta-lucha-y-que-murio-por-ser-mujer/" TargetMode="External"/><Relationship Id="rId2" Type="http://schemas.openxmlformats.org/officeDocument/2006/relationships/hyperlink" Target="https://t.co/nJJPPqP1P6" TargetMode="External"/><Relationship Id="rId1" Type="http://schemas.openxmlformats.org/officeDocument/2006/relationships/hyperlink" Target="https://help.twitter.com/using-twitter/how-to-tweet" TargetMode="External"/><Relationship Id="rId6" Type="http://schemas.openxmlformats.org/officeDocument/2006/relationships/drawing" Target="../drawings/drawing5.xml"/><Relationship Id="rId5" Type="http://schemas.openxmlformats.org/officeDocument/2006/relationships/printerSettings" Target="../printerSettings/printerSettings3.bin"/><Relationship Id="rId4" Type="http://schemas.openxmlformats.org/officeDocument/2006/relationships/hyperlink" Target="https://t.co/sFX796h9Qb"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Y142"/>
  <sheetViews>
    <sheetView tabSelected="1" zoomScaleNormal="100" workbookViewId="0"/>
  </sheetViews>
  <sheetFormatPr baseColWidth="10" defaultColWidth="11.42578125" defaultRowHeight="15.75" x14ac:dyDescent="0.25"/>
  <cols>
    <col min="1" max="1" width="2.85546875" style="1" customWidth="1"/>
    <col min="2" max="2" width="32" style="1" bestFit="1" customWidth="1"/>
    <col min="3" max="3" width="17.140625" style="3" bestFit="1" customWidth="1"/>
    <col min="4" max="4" width="44.85546875" style="1" bestFit="1" customWidth="1"/>
    <col min="5" max="5" width="12.140625" style="1" bestFit="1" customWidth="1"/>
    <col min="6" max="6" width="13.42578125" style="1" bestFit="1" customWidth="1"/>
    <col min="7" max="7" width="9.140625" style="1" bestFit="1" customWidth="1"/>
    <col min="8" max="8" width="23.140625" style="1" bestFit="1" customWidth="1"/>
    <col min="9" max="9" width="12.140625" style="1" bestFit="1" customWidth="1"/>
    <col min="10" max="10" width="17.5703125" style="1" bestFit="1" customWidth="1"/>
    <col min="11" max="11" width="11.42578125" style="1"/>
    <col min="12" max="12" width="10.28515625" style="1" bestFit="1" customWidth="1"/>
    <col min="13" max="13" width="12.5703125" style="1" bestFit="1" customWidth="1"/>
    <col min="14" max="14" width="13.42578125" style="1" bestFit="1" customWidth="1"/>
    <col min="15" max="15" width="13.85546875" style="1" bestFit="1" customWidth="1"/>
    <col min="16" max="16" width="8.5703125" style="1" bestFit="1" customWidth="1"/>
    <col min="17" max="17" width="25" style="1" bestFit="1" customWidth="1"/>
    <col min="18" max="18" width="79.28515625" style="4" bestFit="1" customWidth="1"/>
    <col min="19" max="19" width="16.42578125" style="1" customWidth="1"/>
    <col min="20" max="20" width="2.28515625" style="2" bestFit="1" customWidth="1"/>
    <col min="21" max="21" width="44.140625" style="1" customWidth="1"/>
    <col min="22" max="22" width="14.7109375" style="2" bestFit="1" customWidth="1"/>
    <col min="23" max="23" width="9.140625" style="2" bestFit="1" customWidth="1"/>
    <col min="24" max="24" width="11.140625" style="2" bestFit="1" customWidth="1"/>
    <col min="25" max="25" width="101.140625" style="4" customWidth="1"/>
    <col min="26" max="16384" width="11.42578125" style="1"/>
  </cols>
  <sheetData>
    <row r="1" spans="2:25" x14ac:dyDescent="0.25">
      <c r="C1" s="1"/>
    </row>
    <row r="2" spans="2:25" x14ac:dyDescent="0.25">
      <c r="B2" s="199" t="s">
        <v>271</v>
      </c>
      <c r="C2" s="199"/>
      <c r="D2" s="199"/>
      <c r="E2" s="199"/>
      <c r="F2" s="199"/>
      <c r="H2" s="201" t="s">
        <v>195</v>
      </c>
      <c r="I2" s="202"/>
      <c r="J2" s="202"/>
      <c r="K2" s="202"/>
      <c r="L2" s="202"/>
      <c r="M2" s="202"/>
      <c r="N2" s="202"/>
      <c r="O2" s="203"/>
      <c r="P2"/>
      <c r="Q2"/>
      <c r="R2"/>
    </row>
    <row r="3" spans="2:25" ht="48.75" customHeight="1" x14ac:dyDescent="0.25">
      <c r="B3" s="190" t="s">
        <v>284</v>
      </c>
      <c r="C3" s="190"/>
      <c r="D3" s="190"/>
      <c r="E3" s="190"/>
      <c r="F3" s="190"/>
      <c r="H3" s="200" t="s">
        <v>278</v>
      </c>
      <c r="I3" s="200"/>
      <c r="J3" s="200"/>
      <c r="K3" s="200" t="s">
        <v>281</v>
      </c>
      <c r="L3" s="200"/>
      <c r="M3" s="200"/>
      <c r="N3" s="200"/>
      <c r="O3" s="200"/>
      <c r="Q3" s="44"/>
      <c r="R3" s="44"/>
      <c r="S3" s="13"/>
      <c r="T3" s="11"/>
      <c r="U3" s="9"/>
      <c r="V3" s="11"/>
      <c r="W3" s="11"/>
      <c r="X3" s="11"/>
      <c r="Y3" s="10"/>
    </row>
    <row r="4" spans="2:25" ht="64.5" customHeight="1" x14ac:dyDescent="0.25">
      <c r="B4" s="80" t="s">
        <v>283</v>
      </c>
      <c r="C4" s="190" t="s">
        <v>282</v>
      </c>
      <c r="D4" s="190"/>
      <c r="E4" s="190"/>
      <c r="F4" s="190"/>
      <c r="H4" s="200" t="s">
        <v>607</v>
      </c>
      <c r="I4" s="200"/>
      <c r="J4" s="200"/>
      <c r="K4" s="200" t="s">
        <v>279</v>
      </c>
      <c r="L4" s="200"/>
      <c r="M4" s="200"/>
      <c r="N4" s="200"/>
      <c r="O4" s="200"/>
      <c r="P4" s="51"/>
      <c r="Q4" s="44"/>
      <c r="R4" s="44"/>
      <c r="S4" s="13"/>
      <c r="T4" s="11"/>
      <c r="U4" s="9"/>
      <c r="V4" s="11"/>
      <c r="W4" s="11"/>
      <c r="X4" s="11"/>
      <c r="Y4" s="10"/>
    </row>
    <row r="5" spans="2:25" ht="26.25" customHeight="1" x14ac:dyDescent="0.25">
      <c r="B5" s="81" t="s">
        <v>274</v>
      </c>
      <c r="C5" s="183" t="s">
        <v>460</v>
      </c>
      <c r="D5" s="184"/>
      <c r="E5" s="184"/>
      <c r="F5" s="185"/>
      <c r="H5" s="177" t="s">
        <v>280</v>
      </c>
      <c r="I5" s="178"/>
      <c r="J5" s="179"/>
      <c r="K5" s="46"/>
      <c r="L5" s="46"/>
      <c r="M5" s="45"/>
      <c r="N5" s="45"/>
      <c r="O5" s="45"/>
      <c r="Q5"/>
      <c r="R5"/>
      <c r="S5" s="9"/>
      <c r="T5" s="11"/>
      <c r="U5" s="9"/>
      <c r="V5" s="11"/>
      <c r="W5" s="11"/>
      <c r="X5" s="11"/>
      <c r="Y5" s="10"/>
    </row>
    <row r="6" spans="2:25" ht="24.75" customHeight="1" x14ac:dyDescent="0.25">
      <c r="B6" s="81" t="s">
        <v>275</v>
      </c>
      <c r="C6" s="186" t="s">
        <v>76</v>
      </c>
      <c r="D6" s="187"/>
      <c r="E6" s="187"/>
      <c r="F6" s="188"/>
      <c r="H6" s="180"/>
      <c r="I6" s="181"/>
      <c r="J6" s="182"/>
      <c r="K6" s="45"/>
      <c r="L6" s="45"/>
      <c r="M6" s="45"/>
      <c r="N6" s="45"/>
      <c r="O6" s="45"/>
      <c r="Q6"/>
      <c r="R6"/>
      <c r="S6" s="9"/>
      <c r="T6" s="11"/>
      <c r="U6" s="9"/>
      <c r="V6" s="11"/>
      <c r="W6" s="11"/>
      <c r="X6" s="11"/>
      <c r="Y6" s="10"/>
    </row>
    <row r="7" spans="2:25" ht="409.5" customHeight="1" x14ac:dyDescent="0.25">
      <c r="B7" s="196" t="s">
        <v>276</v>
      </c>
      <c r="C7" s="197" t="s">
        <v>462</v>
      </c>
      <c r="D7" s="197"/>
      <c r="E7" s="197"/>
      <c r="F7" s="197"/>
      <c r="G7" s="52"/>
      <c r="H7" s="52"/>
      <c r="I7" s="52"/>
      <c r="J7" s="52"/>
      <c r="K7" s="52"/>
      <c r="L7" s="45"/>
      <c r="M7" s="45"/>
      <c r="N7" s="45"/>
      <c r="O7" s="45"/>
      <c r="Q7"/>
      <c r="R7"/>
      <c r="S7" s="9"/>
      <c r="T7" s="11"/>
      <c r="U7" s="11"/>
      <c r="V7" s="11"/>
      <c r="W7" s="11"/>
      <c r="X7" s="11"/>
      <c r="Y7" s="10"/>
    </row>
    <row r="8" spans="2:25" ht="220.5" customHeight="1" x14ac:dyDescent="0.25">
      <c r="B8" s="196"/>
      <c r="C8" s="197"/>
      <c r="D8" s="197"/>
      <c r="E8" s="197"/>
      <c r="F8" s="197"/>
      <c r="Q8"/>
      <c r="R8"/>
      <c r="S8" s="14"/>
      <c r="T8" s="15"/>
      <c r="U8" s="15"/>
      <c r="V8" s="15"/>
      <c r="W8" s="15"/>
      <c r="X8" s="15"/>
      <c r="Y8" s="16"/>
    </row>
    <row r="9" spans="2:25" x14ac:dyDescent="0.25">
      <c r="B9" s="82" t="s">
        <v>277</v>
      </c>
      <c r="C9" s="189" t="s">
        <v>465</v>
      </c>
      <c r="D9" s="189"/>
      <c r="E9" s="189"/>
      <c r="F9" s="189"/>
      <c r="Q9"/>
      <c r="R9"/>
      <c r="S9" s="14"/>
      <c r="T9" s="15"/>
      <c r="U9" s="14"/>
      <c r="V9" s="15"/>
      <c r="W9" s="15"/>
      <c r="X9" s="15"/>
      <c r="Y9" s="16"/>
    </row>
    <row r="10" spans="2:25" s="53" customFormat="1" x14ac:dyDescent="0.25">
      <c r="B10" s="1"/>
      <c r="C10" s="1"/>
      <c r="D10" s="1"/>
      <c r="E10" s="1"/>
      <c r="F10" s="1"/>
      <c r="Q10" s="52"/>
      <c r="R10" s="52"/>
      <c r="S10" s="56"/>
      <c r="T10" s="57"/>
      <c r="U10" s="56"/>
      <c r="V10" s="57"/>
      <c r="W10" s="57"/>
      <c r="X10" s="57"/>
      <c r="Y10" s="55"/>
    </row>
    <row r="11" spans="2:25" ht="15.6" customHeight="1" x14ac:dyDescent="0.25">
      <c r="B11" s="191" t="s">
        <v>285</v>
      </c>
      <c r="C11" s="191"/>
      <c r="D11" s="191"/>
      <c r="E11" s="191" t="s">
        <v>79</v>
      </c>
      <c r="F11" s="191"/>
      <c r="G11" s="191"/>
      <c r="H11" s="191"/>
      <c r="I11" s="191"/>
      <c r="J11" s="191"/>
      <c r="K11" s="191"/>
      <c r="L11" s="191"/>
      <c r="M11" s="191"/>
      <c r="N11" s="191"/>
      <c r="O11" s="191"/>
      <c r="P11" s="191"/>
      <c r="Q11" s="191"/>
      <c r="R11" s="198" t="s">
        <v>73</v>
      </c>
      <c r="S11" s="198" t="s">
        <v>75</v>
      </c>
      <c r="T11" s="191" t="s">
        <v>80</v>
      </c>
      <c r="U11" s="191"/>
      <c r="V11" s="191"/>
      <c r="W11" s="191"/>
      <c r="X11" s="191"/>
      <c r="Y11" s="198" t="s">
        <v>286</v>
      </c>
    </row>
    <row r="12" spans="2:25" s="8" customFormat="1" ht="66.75" customHeight="1" x14ac:dyDescent="0.25">
      <c r="B12" s="47" t="s">
        <v>23</v>
      </c>
      <c r="C12" s="49" t="s">
        <v>14</v>
      </c>
      <c r="D12" s="47" t="s">
        <v>15</v>
      </c>
      <c r="E12" s="47" t="s">
        <v>0</v>
      </c>
      <c r="F12" s="47" t="s">
        <v>1</v>
      </c>
      <c r="G12" s="47" t="s">
        <v>2</v>
      </c>
      <c r="H12" s="47" t="s">
        <v>3</v>
      </c>
      <c r="I12" s="47" t="s">
        <v>4</v>
      </c>
      <c r="J12" s="47" t="s">
        <v>287</v>
      </c>
      <c r="K12" s="47" t="s">
        <v>5</v>
      </c>
      <c r="L12" s="47" t="s">
        <v>6</v>
      </c>
      <c r="M12" s="47" t="s">
        <v>7</v>
      </c>
      <c r="N12" s="47" t="s">
        <v>8</v>
      </c>
      <c r="O12" s="47" t="s">
        <v>9</v>
      </c>
      <c r="P12" s="47" t="s">
        <v>74</v>
      </c>
      <c r="Q12" s="47" t="s">
        <v>288</v>
      </c>
      <c r="R12" s="198"/>
      <c r="S12" s="198"/>
      <c r="T12" s="190" t="s">
        <v>13</v>
      </c>
      <c r="U12" s="190"/>
      <c r="V12" s="47" t="s">
        <v>17</v>
      </c>
      <c r="W12" s="47" t="s">
        <v>18</v>
      </c>
      <c r="X12" s="47" t="s">
        <v>19</v>
      </c>
      <c r="Y12" s="198"/>
    </row>
    <row r="13" spans="2:25" ht="159.6" customHeight="1" x14ac:dyDescent="0.25">
      <c r="B13" s="192" t="s">
        <v>413</v>
      </c>
      <c r="C13" s="61" t="s">
        <v>319</v>
      </c>
      <c r="D13" s="62"/>
      <c r="E13" s="62">
        <v>0</v>
      </c>
      <c r="F13" s="62">
        <v>0</v>
      </c>
      <c r="G13" s="62">
        <v>0</v>
      </c>
      <c r="H13" s="62">
        <v>0</v>
      </c>
      <c r="I13" s="62">
        <v>0</v>
      </c>
      <c r="J13" s="62">
        <v>0</v>
      </c>
      <c r="K13" s="62">
        <v>0</v>
      </c>
      <c r="L13" s="62">
        <v>0</v>
      </c>
      <c r="M13" s="62">
        <v>0</v>
      </c>
      <c r="N13" s="62">
        <v>0</v>
      </c>
      <c r="O13" s="62">
        <v>1</v>
      </c>
      <c r="P13" s="62">
        <v>1</v>
      </c>
      <c r="Q13" s="62">
        <v>0</v>
      </c>
      <c r="R13" s="63" t="s">
        <v>289</v>
      </c>
      <c r="S13" s="62">
        <f>SUM(E13:Q13)</f>
        <v>2</v>
      </c>
      <c r="T13" s="62">
        <v>0</v>
      </c>
      <c r="U13" s="62"/>
      <c r="V13" s="62">
        <v>0</v>
      </c>
      <c r="W13" s="62">
        <v>1</v>
      </c>
      <c r="X13" s="62">
        <v>0</v>
      </c>
      <c r="Y13" s="63" t="s">
        <v>137</v>
      </c>
    </row>
    <row r="14" spans="2:25" ht="166.35" customHeight="1" x14ac:dyDescent="0.25">
      <c r="B14" s="192"/>
      <c r="C14" s="61" t="s">
        <v>320</v>
      </c>
      <c r="D14" s="62"/>
      <c r="E14" s="62">
        <v>0</v>
      </c>
      <c r="F14" s="62">
        <v>0</v>
      </c>
      <c r="G14" s="62">
        <v>1</v>
      </c>
      <c r="H14" s="62">
        <v>0</v>
      </c>
      <c r="I14" s="62">
        <v>0</v>
      </c>
      <c r="J14" s="62">
        <v>1</v>
      </c>
      <c r="K14" s="62">
        <v>0</v>
      </c>
      <c r="L14" s="62">
        <v>0</v>
      </c>
      <c r="M14" s="62">
        <v>0</v>
      </c>
      <c r="N14" s="62">
        <v>0</v>
      </c>
      <c r="O14" s="62">
        <v>0</v>
      </c>
      <c r="P14" s="62">
        <v>1</v>
      </c>
      <c r="Q14" s="62">
        <v>0</v>
      </c>
      <c r="R14" s="63" t="s">
        <v>290</v>
      </c>
      <c r="S14" s="62">
        <f>SUM(E14:Q14)</f>
        <v>3</v>
      </c>
      <c r="T14" s="62">
        <v>0</v>
      </c>
      <c r="U14" s="62"/>
      <c r="V14" s="62">
        <v>1</v>
      </c>
      <c r="W14" s="62">
        <v>0</v>
      </c>
      <c r="X14" s="62">
        <v>0</v>
      </c>
      <c r="Y14" s="63" t="s">
        <v>163</v>
      </c>
    </row>
    <row r="15" spans="2:25" ht="139.69999999999999" customHeight="1" x14ac:dyDescent="0.25">
      <c r="B15" s="192"/>
      <c r="C15" s="61" t="s">
        <v>321</v>
      </c>
      <c r="D15" s="62"/>
      <c r="E15" s="62">
        <v>0</v>
      </c>
      <c r="F15" s="62">
        <v>0</v>
      </c>
      <c r="G15" s="62">
        <v>0</v>
      </c>
      <c r="H15" s="62">
        <v>0</v>
      </c>
      <c r="I15" s="62">
        <v>0</v>
      </c>
      <c r="J15" s="62">
        <v>0</v>
      </c>
      <c r="K15" s="62">
        <v>0</v>
      </c>
      <c r="L15" s="62">
        <v>0</v>
      </c>
      <c r="M15" s="62">
        <v>0</v>
      </c>
      <c r="N15" s="62">
        <v>0</v>
      </c>
      <c r="O15" s="62">
        <v>1</v>
      </c>
      <c r="P15" s="62">
        <v>1</v>
      </c>
      <c r="Q15" s="62">
        <v>0</v>
      </c>
      <c r="R15" s="63" t="s">
        <v>289</v>
      </c>
      <c r="S15" s="62">
        <f>SUM(E15:Q15)</f>
        <v>2</v>
      </c>
      <c r="T15" s="62">
        <v>0</v>
      </c>
      <c r="U15" s="62"/>
      <c r="V15" s="62">
        <v>0</v>
      </c>
      <c r="W15" s="62">
        <v>1</v>
      </c>
      <c r="X15" s="62">
        <v>0</v>
      </c>
      <c r="Y15" s="63" t="s">
        <v>137</v>
      </c>
    </row>
    <row r="16" spans="2:25" ht="139.35" customHeight="1" x14ac:dyDescent="0.25">
      <c r="B16" s="192"/>
      <c r="C16" s="61" t="s">
        <v>322</v>
      </c>
      <c r="D16" s="62"/>
      <c r="E16" s="62">
        <v>0</v>
      </c>
      <c r="F16" s="62">
        <v>0</v>
      </c>
      <c r="G16" s="62">
        <v>0</v>
      </c>
      <c r="H16" s="62">
        <v>0</v>
      </c>
      <c r="I16" s="62">
        <v>0</v>
      </c>
      <c r="J16" s="62">
        <v>0</v>
      </c>
      <c r="K16" s="62">
        <v>0</v>
      </c>
      <c r="L16" s="62">
        <v>0</v>
      </c>
      <c r="M16" s="62">
        <v>0</v>
      </c>
      <c r="N16" s="62">
        <v>0</v>
      </c>
      <c r="O16" s="62">
        <v>1</v>
      </c>
      <c r="P16" s="62">
        <v>1</v>
      </c>
      <c r="Q16" s="62">
        <v>0</v>
      </c>
      <c r="R16" s="63" t="s">
        <v>291</v>
      </c>
      <c r="S16" s="62">
        <f>SUM(E16:Q16)</f>
        <v>2</v>
      </c>
      <c r="T16" s="62">
        <v>0</v>
      </c>
      <c r="U16" s="62"/>
      <c r="V16" s="62">
        <v>1</v>
      </c>
      <c r="W16" s="62">
        <v>0</v>
      </c>
      <c r="X16" s="62">
        <v>0</v>
      </c>
      <c r="Y16" s="63" t="s">
        <v>163</v>
      </c>
    </row>
    <row r="17" spans="2:25" ht="173.45" customHeight="1" x14ac:dyDescent="0.25">
      <c r="B17" s="192"/>
      <c r="C17" s="61" t="s">
        <v>318</v>
      </c>
      <c r="D17" s="62"/>
      <c r="E17" s="62">
        <v>0</v>
      </c>
      <c r="F17" s="62">
        <v>0</v>
      </c>
      <c r="G17" s="62">
        <v>0</v>
      </c>
      <c r="H17" s="62">
        <v>0</v>
      </c>
      <c r="I17" s="62">
        <v>0</v>
      </c>
      <c r="J17" s="62">
        <v>0</v>
      </c>
      <c r="K17" s="62">
        <v>0</v>
      </c>
      <c r="L17" s="62">
        <v>0</v>
      </c>
      <c r="M17" s="62">
        <v>0</v>
      </c>
      <c r="N17" s="62">
        <v>0</v>
      </c>
      <c r="O17" s="62">
        <v>1</v>
      </c>
      <c r="P17" s="62">
        <v>1</v>
      </c>
      <c r="Q17" s="62">
        <v>0</v>
      </c>
      <c r="R17" s="63" t="s">
        <v>292</v>
      </c>
      <c r="S17" s="62">
        <f>SUM(E17:Q17)</f>
        <v>2</v>
      </c>
      <c r="T17" s="62">
        <v>0</v>
      </c>
      <c r="U17" s="62"/>
      <c r="V17" s="62">
        <v>1</v>
      </c>
      <c r="W17" s="62">
        <v>0</v>
      </c>
      <c r="X17" s="62">
        <v>0</v>
      </c>
      <c r="Y17" s="63" t="s">
        <v>167</v>
      </c>
    </row>
    <row r="18" spans="2:25" ht="90.6" customHeight="1" x14ac:dyDescent="0.25">
      <c r="B18" s="189" t="s">
        <v>414</v>
      </c>
      <c r="C18" s="60" t="s">
        <v>323</v>
      </c>
      <c r="D18" s="50"/>
      <c r="E18" s="50">
        <v>0</v>
      </c>
      <c r="F18" s="50">
        <v>0</v>
      </c>
      <c r="G18" s="50">
        <v>0</v>
      </c>
      <c r="H18" s="50">
        <v>0</v>
      </c>
      <c r="I18" s="50">
        <v>0</v>
      </c>
      <c r="J18" s="50">
        <v>0</v>
      </c>
      <c r="K18" s="50">
        <v>0</v>
      </c>
      <c r="L18" s="50">
        <v>0</v>
      </c>
      <c r="M18" s="50">
        <v>0</v>
      </c>
      <c r="N18" s="50">
        <v>0</v>
      </c>
      <c r="O18" s="50">
        <v>0</v>
      </c>
      <c r="P18" s="50">
        <v>0</v>
      </c>
      <c r="Q18" s="50">
        <v>1</v>
      </c>
      <c r="R18" s="47" t="s">
        <v>133</v>
      </c>
      <c r="S18" s="50">
        <f t="shared" ref="S18:S82" si="0">SUM(E18:Q18)</f>
        <v>1</v>
      </c>
      <c r="T18" s="50">
        <v>0</v>
      </c>
      <c r="U18" s="50"/>
      <c r="V18" s="50">
        <v>1</v>
      </c>
      <c r="W18" s="50">
        <v>0</v>
      </c>
      <c r="X18" s="50">
        <v>0</v>
      </c>
      <c r="Y18" s="47" t="s">
        <v>166</v>
      </c>
    </row>
    <row r="19" spans="2:25" ht="168.6" customHeight="1" x14ac:dyDescent="0.25">
      <c r="B19" s="189"/>
      <c r="C19" s="60" t="s">
        <v>324</v>
      </c>
      <c r="D19" s="50"/>
      <c r="E19" s="50">
        <v>0</v>
      </c>
      <c r="F19" s="50">
        <v>0</v>
      </c>
      <c r="G19" s="50">
        <v>0</v>
      </c>
      <c r="H19" s="50">
        <v>0</v>
      </c>
      <c r="I19" s="50">
        <v>0</v>
      </c>
      <c r="J19" s="50">
        <v>0</v>
      </c>
      <c r="K19" s="50">
        <v>0</v>
      </c>
      <c r="L19" s="50">
        <v>0</v>
      </c>
      <c r="M19" s="50">
        <v>0</v>
      </c>
      <c r="N19" s="50">
        <v>0</v>
      </c>
      <c r="O19" s="50">
        <v>1</v>
      </c>
      <c r="P19" s="50">
        <v>1</v>
      </c>
      <c r="Q19" s="50">
        <v>0</v>
      </c>
      <c r="R19" s="47" t="s">
        <v>688</v>
      </c>
      <c r="S19" s="50">
        <f t="shared" si="0"/>
        <v>2</v>
      </c>
      <c r="T19" s="50">
        <v>0</v>
      </c>
      <c r="U19" s="50"/>
      <c r="V19" s="50">
        <v>1</v>
      </c>
      <c r="W19" s="50">
        <v>0</v>
      </c>
      <c r="X19" s="50">
        <v>0</v>
      </c>
      <c r="Y19" s="47" t="s">
        <v>164</v>
      </c>
    </row>
    <row r="20" spans="2:25" ht="137.44999999999999" customHeight="1" x14ac:dyDescent="0.25">
      <c r="B20" s="189"/>
      <c r="C20" s="60" t="s">
        <v>325</v>
      </c>
      <c r="D20" s="50"/>
      <c r="E20" s="50">
        <v>0</v>
      </c>
      <c r="F20" s="50">
        <v>0</v>
      </c>
      <c r="G20" s="50">
        <v>0</v>
      </c>
      <c r="H20" s="50">
        <v>0</v>
      </c>
      <c r="I20" s="50">
        <v>0</v>
      </c>
      <c r="J20" s="50">
        <v>0</v>
      </c>
      <c r="K20" s="50">
        <v>0</v>
      </c>
      <c r="L20" s="50">
        <v>0</v>
      </c>
      <c r="M20" s="50">
        <v>0</v>
      </c>
      <c r="N20" s="50">
        <v>0</v>
      </c>
      <c r="O20" s="50">
        <v>0</v>
      </c>
      <c r="P20" s="50">
        <v>0</v>
      </c>
      <c r="Q20" s="50">
        <v>1</v>
      </c>
      <c r="R20" s="47" t="s">
        <v>133</v>
      </c>
      <c r="S20" s="50">
        <f t="shared" si="0"/>
        <v>1</v>
      </c>
      <c r="T20" s="50">
        <v>0</v>
      </c>
      <c r="U20" s="50"/>
      <c r="V20" s="50">
        <v>1</v>
      </c>
      <c r="W20" s="50">
        <v>0</v>
      </c>
      <c r="X20" s="50">
        <v>0</v>
      </c>
      <c r="Y20" s="47" t="s">
        <v>164</v>
      </c>
    </row>
    <row r="21" spans="2:25" ht="139.69999999999999" customHeight="1" x14ac:dyDescent="0.25">
      <c r="B21" s="189"/>
      <c r="C21" s="60" t="s">
        <v>326</v>
      </c>
      <c r="D21" s="50"/>
      <c r="E21" s="50">
        <v>0</v>
      </c>
      <c r="F21" s="50">
        <v>0</v>
      </c>
      <c r="G21" s="50">
        <v>0</v>
      </c>
      <c r="H21" s="50">
        <v>0</v>
      </c>
      <c r="I21" s="50">
        <v>0</v>
      </c>
      <c r="J21" s="50">
        <v>0</v>
      </c>
      <c r="K21" s="50">
        <v>0</v>
      </c>
      <c r="L21" s="50">
        <v>0</v>
      </c>
      <c r="M21" s="50">
        <v>0</v>
      </c>
      <c r="N21" s="50">
        <v>0</v>
      </c>
      <c r="O21" s="50">
        <v>0</v>
      </c>
      <c r="P21" s="50">
        <v>0</v>
      </c>
      <c r="Q21" s="50">
        <v>1</v>
      </c>
      <c r="R21" s="47" t="s">
        <v>133</v>
      </c>
      <c r="S21" s="50">
        <f t="shared" si="0"/>
        <v>1</v>
      </c>
      <c r="T21" s="50">
        <v>0</v>
      </c>
      <c r="U21" s="50"/>
      <c r="V21" s="50">
        <v>1</v>
      </c>
      <c r="W21" s="50">
        <v>0</v>
      </c>
      <c r="X21" s="50">
        <v>0</v>
      </c>
      <c r="Y21" s="47" t="s">
        <v>164</v>
      </c>
    </row>
    <row r="22" spans="2:25" ht="50.45" customHeight="1" x14ac:dyDescent="0.25">
      <c r="B22" s="189"/>
      <c r="C22" s="60" t="s">
        <v>327</v>
      </c>
      <c r="D22" s="50"/>
      <c r="E22" s="50">
        <v>0</v>
      </c>
      <c r="F22" s="50">
        <v>0</v>
      </c>
      <c r="G22" s="50">
        <v>0</v>
      </c>
      <c r="H22" s="50">
        <v>0</v>
      </c>
      <c r="I22" s="50">
        <v>0</v>
      </c>
      <c r="J22" s="50">
        <v>0</v>
      </c>
      <c r="K22" s="50">
        <v>1</v>
      </c>
      <c r="L22" s="50">
        <v>0</v>
      </c>
      <c r="M22" s="50">
        <v>0</v>
      </c>
      <c r="N22" s="50">
        <v>0</v>
      </c>
      <c r="O22" s="50">
        <v>1</v>
      </c>
      <c r="P22" s="50">
        <v>1</v>
      </c>
      <c r="Q22" s="50">
        <v>0</v>
      </c>
      <c r="R22" s="47" t="s">
        <v>293</v>
      </c>
      <c r="S22" s="50">
        <f t="shared" si="0"/>
        <v>3</v>
      </c>
      <c r="T22" s="50">
        <v>0</v>
      </c>
      <c r="U22" s="50"/>
      <c r="V22" s="50">
        <v>1</v>
      </c>
      <c r="W22" s="50">
        <v>0</v>
      </c>
      <c r="X22" s="50">
        <v>0</v>
      </c>
      <c r="Y22" s="47" t="s">
        <v>165</v>
      </c>
    </row>
    <row r="23" spans="2:25" ht="172.7" customHeight="1" x14ac:dyDescent="0.25">
      <c r="B23" s="189"/>
      <c r="C23" s="60" t="s">
        <v>328</v>
      </c>
      <c r="D23" s="50"/>
      <c r="E23" s="50">
        <v>0</v>
      </c>
      <c r="F23" s="50">
        <v>0</v>
      </c>
      <c r="G23" s="50">
        <v>0</v>
      </c>
      <c r="H23" s="50">
        <v>0</v>
      </c>
      <c r="I23" s="50">
        <v>0</v>
      </c>
      <c r="J23" s="50">
        <v>0</v>
      </c>
      <c r="K23" s="50">
        <v>0</v>
      </c>
      <c r="L23" s="50">
        <v>0</v>
      </c>
      <c r="M23" s="50">
        <v>0</v>
      </c>
      <c r="N23" s="50">
        <v>0</v>
      </c>
      <c r="O23" s="50">
        <v>0</v>
      </c>
      <c r="P23" s="50">
        <v>0</v>
      </c>
      <c r="Q23" s="50">
        <v>1</v>
      </c>
      <c r="R23" s="47" t="s">
        <v>133</v>
      </c>
      <c r="S23" s="50">
        <f t="shared" si="0"/>
        <v>1</v>
      </c>
      <c r="T23" s="50">
        <v>0</v>
      </c>
      <c r="U23" s="50"/>
      <c r="V23" s="50">
        <v>0</v>
      </c>
      <c r="W23" s="50">
        <v>1</v>
      </c>
      <c r="X23" s="50">
        <v>0</v>
      </c>
      <c r="Y23" s="47" t="s">
        <v>138</v>
      </c>
    </row>
    <row r="24" spans="2:25" ht="74.45" customHeight="1" x14ac:dyDescent="0.25">
      <c r="B24" s="189"/>
      <c r="C24" s="60" t="s">
        <v>329</v>
      </c>
      <c r="D24" s="50"/>
      <c r="E24" s="50">
        <v>0</v>
      </c>
      <c r="F24" s="50">
        <v>0</v>
      </c>
      <c r="G24" s="50">
        <v>0</v>
      </c>
      <c r="H24" s="50">
        <v>0</v>
      </c>
      <c r="I24" s="50">
        <v>0</v>
      </c>
      <c r="J24" s="50">
        <v>0</v>
      </c>
      <c r="K24" s="50">
        <v>0</v>
      </c>
      <c r="L24" s="50">
        <v>0</v>
      </c>
      <c r="M24" s="50">
        <v>0</v>
      </c>
      <c r="N24" s="50">
        <v>0</v>
      </c>
      <c r="O24" s="50">
        <v>1</v>
      </c>
      <c r="P24" s="50">
        <v>1</v>
      </c>
      <c r="Q24" s="50">
        <v>0</v>
      </c>
      <c r="R24" s="47" t="s">
        <v>294</v>
      </c>
      <c r="S24" s="50">
        <f t="shared" si="0"/>
        <v>2</v>
      </c>
      <c r="T24" s="50">
        <v>0</v>
      </c>
      <c r="U24" s="50"/>
      <c r="V24" s="50">
        <v>0</v>
      </c>
      <c r="W24" s="50">
        <v>1</v>
      </c>
      <c r="X24" s="50">
        <v>0</v>
      </c>
      <c r="Y24" s="47" t="s">
        <v>139</v>
      </c>
    </row>
    <row r="25" spans="2:25" ht="138.6" customHeight="1" x14ac:dyDescent="0.25">
      <c r="B25" s="189"/>
      <c r="C25" s="60" t="s">
        <v>330</v>
      </c>
      <c r="D25" s="50"/>
      <c r="E25" s="50">
        <v>0</v>
      </c>
      <c r="F25" s="50">
        <v>0</v>
      </c>
      <c r="G25" s="50">
        <v>0</v>
      </c>
      <c r="H25" s="50">
        <v>0</v>
      </c>
      <c r="I25" s="50">
        <v>0</v>
      </c>
      <c r="J25" s="50">
        <v>0</v>
      </c>
      <c r="K25" s="50">
        <v>0</v>
      </c>
      <c r="L25" s="50">
        <v>0</v>
      </c>
      <c r="M25" s="50">
        <v>0</v>
      </c>
      <c r="N25" s="50">
        <v>0</v>
      </c>
      <c r="O25" s="50">
        <v>0</v>
      </c>
      <c r="P25" s="50">
        <v>0</v>
      </c>
      <c r="Q25" s="50">
        <v>1</v>
      </c>
      <c r="R25" s="47" t="s">
        <v>134</v>
      </c>
      <c r="S25" s="50">
        <f t="shared" si="0"/>
        <v>1</v>
      </c>
      <c r="T25" s="50">
        <v>0</v>
      </c>
      <c r="U25" s="50"/>
      <c r="V25" s="50">
        <v>0</v>
      </c>
      <c r="W25" s="50">
        <v>1</v>
      </c>
      <c r="X25" s="50">
        <v>0</v>
      </c>
      <c r="Y25" s="47" t="s">
        <v>140</v>
      </c>
    </row>
    <row r="26" spans="2:25" ht="138.6" customHeight="1" x14ac:dyDescent="0.25">
      <c r="B26" s="189"/>
      <c r="C26" s="60" t="s">
        <v>331</v>
      </c>
      <c r="D26" s="50"/>
      <c r="E26" s="50">
        <v>0</v>
      </c>
      <c r="F26" s="50">
        <v>0</v>
      </c>
      <c r="G26" s="50">
        <v>0</v>
      </c>
      <c r="H26" s="50">
        <v>0</v>
      </c>
      <c r="I26" s="50">
        <v>0</v>
      </c>
      <c r="J26" s="50">
        <v>0</v>
      </c>
      <c r="K26" s="50">
        <v>0</v>
      </c>
      <c r="L26" s="50">
        <v>0</v>
      </c>
      <c r="M26" s="50">
        <v>0</v>
      </c>
      <c r="N26" s="50">
        <v>0</v>
      </c>
      <c r="O26" s="50">
        <v>1</v>
      </c>
      <c r="P26" s="50">
        <v>1</v>
      </c>
      <c r="Q26" s="50">
        <v>0</v>
      </c>
      <c r="R26" s="47" t="s">
        <v>295</v>
      </c>
      <c r="S26" s="50">
        <f t="shared" si="0"/>
        <v>2</v>
      </c>
      <c r="T26" s="50">
        <v>0</v>
      </c>
      <c r="U26" s="50"/>
      <c r="V26" s="50">
        <v>1</v>
      </c>
      <c r="W26" s="50">
        <v>0</v>
      </c>
      <c r="X26" s="50">
        <v>0</v>
      </c>
      <c r="Y26" s="47" t="s">
        <v>164</v>
      </c>
    </row>
    <row r="27" spans="2:25" ht="139.35" customHeight="1" x14ac:dyDescent="0.25">
      <c r="B27" s="189"/>
      <c r="C27" s="60" t="s">
        <v>332</v>
      </c>
      <c r="D27" s="50"/>
      <c r="E27" s="50">
        <v>0</v>
      </c>
      <c r="F27" s="50">
        <v>0</v>
      </c>
      <c r="G27" s="50">
        <v>0</v>
      </c>
      <c r="H27" s="50">
        <v>0</v>
      </c>
      <c r="I27" s="50">
        <v>0</v>
      </c>
      <c r="J27" s="50">
        <v>0</v>
      </c>
      <c r="K27" s="50">
        <v>1</v>
      </c>
      <c r="L27" s="50">
        <v>0</v>
      </c>
      <c r="M27" s="50">
        <v>0</v>
      </c>
      <c r="N27" s="50">
        <v>0</v>
      </c>
      <c r="O27" s="50">
        <v>0</v>
      </c>
      <c r="P27" s="50">
        <v>1</v>
      </c>
      <c r="Q27" s="50">
        <v>0</v>
      </c>
      <c r="R27" s="47" t="s">
        <v>608</v>
      </c>
      <c r="S27" s="50">
        <f t="shared" si="0"/>
        <v>2</v>
      </c>
      <c r="T27" s="50">
        <v>0</v>
      </c>
      <c r="U27" s="50"/>
      <c r="V27" s="50">
        <v>1</v>
      </c>
      <c r="W27" s="50">
        <v>0</v>
      </c>
      <c r="X27" s="50">
        <v>0</v>
      </c>
      <c r="Y27" s="47" t="s">
        <v>164</v>
      </c>
    </row>
    <row r="28" spans="2:25" ht="139.35" customHeight="1" x14ac:dyDescent="0.25">
      <c r="B28" s="189"/>
      <c r="C28" s="60" t="s">
        <v>333</v>
      </c>
      <c r="D28" s="50"/>
      <c r="E28" s="50">
        <v>0</v>
      </c>
      <c r="F28" s="50">
        <v>0</v>
      </c>
      <c r="G28" s="50">
        <v>0</v>
      </c>
      <c r="H28" s="50">
        <v>0</v>
      </c>
      <c r="I28" s="50">
        <v>0</v>
      </c>
      <c r="J28" s="50">
        <v>0</v>
      </c>
      <c r="K28" s="50">
        <v>0</v>
      </c>
      <c r="L28" s="50">
        <v>0</v>
      </c>
      <c r="M28" s="50">
        <v>0</v>
      </c>
      <c r="N28" s="50">
        <v>0</v>
      </c>
      <c r="O28" s="50">
        <v>0</v>
      </c>
      <c r="P28" s="50">
        <v>0</v>
      </c>
      <c r="Q28" s="50">
        <v>1</v>
      </c>
      <c r="R28" s="47" t="s">
        <v>133</v>
      </c>
      <c r="S28" s="50">
        <f t="shared" si="0"/>
        <v>1</v>
      </c>
      <c r="T28" s="50">
        <v>0</v>
      </c>
      <c r="U28" s="50"/>
      <c r="V28" s="50">
        <v>1</v>
      </c>
      <c r="W28" s="50">
        <v>0</v>
      </c>
      <c r="X28" s="50">
        <v>0</v>
      </c>
      <c r="Y28" s="47" t="s">
        <v>164</v>
      </c>
    </row>
    <row r="29" spans="2:25" ht="138.6" customHeight="1" x14ac:dyDescent="0.25">
      <c r="B29" s="189"/>
      <c r="C29" s="60" t="s">
        <v>334</v>
      </c>
      <c r="D29" s="50"/>
      <c r="E29" s="50">
        <v>0</v>
      </c>
      <c r="F29" s="50">
        <v>0</v>
      </c>
      <c r="G29" s="50">
        <v>0</v>
      </c>
      <c r="H29" s="50">
        <v>0</v>
      </c>
      <c r="I29" s="50">
        <v>0</v>
      </c>
      <c r="J29" s="50">
        <v>0</v>
      </c>
      <c r="K29" s="50">
        <v>0</v>
      </c>
      <c r="L29" s="50">
        <v>0</v>
      </c>
      <c r="M29" s="50">
        <v>0</v>
      </c>
      <c r="N29" s="50">
        <v>0</v>
      </c>
      <c r="O29" s="50">
        <v>1</v>
      </c>
      <c r="P29" s="50">
        <v>0</v>
      </c>
      <c r="Q29" s="50">
        <v>0</v>
      </c>
      <c r="R29" s="47" t="s">
        <v>609</v>
      </c>
      <c r="S29" s="50">
        <f t="shared" si="0"/>
        <v>1</v>
      </c>
      <c r="T29" s="50">
        <v>0</v>
      </c>
      <c r="U29" s="50"/>
      <c r="V29" s="50">
        <v>1</v>
      </c>
      <c r="W29" s="50">
        <v>0</v>
      </c>
      <c r="X29" s="50">
        <v>0</v>
      </c>
      <c r="Y29" s="47" t="s">
        <v>164</v>
      </c>
    </row>
    <row r="30" spans="2:25" ht="195.6" customHeight="1" x14ac:dyDescent="0.25">
      <c r="B30" s="189"/>
      <c r="C30" s="60" t="s">
        <v>335</v>
      </c>
      <c r="D30" s="50"/>
      <c r="E30" s="50">
        <v>0</v>
      </c>
      <c r="F30" s="50">
        <v>0</v>
      </c>
      <c r="G30" s="50">
        <v>0</v>
      </c>
      <c r="H30" s="50">
        <v>0</v>
      </c>
      <c r="I30" s="50">
        <v>0</v>
      </c>
      <c r="J30" s="50">
        <v>0</v>
      </c>
      <c r="K30" s="50">
        <v>0</v>
      </c>
      <c r="L30" s="50">
        <v>0</v>
      </c>
      <c r="M30" s="50">
        <v>0</v>
      </c>
      <c r="N30" s="50">
        <v>0</v>
      </c>
      <c r="O30" s="50">
        <v>0</v>
      </c>
      <c r="P30" s="50">
        <v>0</v>
      </c>
      <c r="Q30" s="50">
        <v>1</v>
      </c>
      <c r="R30" s="47" t="s">
        <v>133</v>
      </c>
      <c r="S30" s="50">
        <f t="shared" si="0"/>
        <v>1</v>
      </c>
      <c r="T30" s="50">
        <v>0</v>
      </c>
      <c r="U30" s="50"/>
      <c r="V30" s="50">
        <v>1</v>
      </c>
      <c r="W30" s="50">
        <v>0</v>
      </c>
      <c r="X30" s="50">
        <v>0</v>
      </c>
      <c r="Y30" s="47" t="s">
        <v>164</v>
      </c>
    </row>
    <row r="31" spans="2:25" ht="163.69999999999999" customHeight="1" x14ac:dyDescent="0.25">
      <c r="B31" s="189"/>
      <c r="C31" s="60" t="s">
        <v>336</v>
      </c>
      <c r="D31" s="50"/>
      <c r="E31" s="50">
        <v>0</v>
      </c>
      <c r="F31" s="50">
        <v>0</v>
      </c>
      <c r="G31" s="50">
        <v>0</v>
      </c>
      <c r="H31" s="50">
        <v>0</v>
      </c>
      <c r="I31" s="50">
        <v>0</v>
      </c>
      <c r="J31" s="50">
        <v>0</v>
      </c>
      <c r="K31" s="50">
        <v>0</v>
      </c>
      <c r="L31" s="50">
        <v>0</v>
      </c>
      <c r="M31" s="50">
        <v>0</v>
      </c>
      <c r="N31" s="50">
        <v>0</v>
      </c>
      <c r="O31" s="50">
        <v>0</v>
      </c>
      <c r="P31" s="50">
        <v>0</v>
      </c>
      <c r="Q31" s="50">
        <v>1</v>
      </c>
      <c r="R31" s="47" t="s">
        <v>133</v>
      </c>
      <c r="S31" s="50">
        <f t="shared" si="0"/>
        <v>1</v>
      </c>
      <c r="T31" s="50">
        <v>0</v>
      </c>
      <c r="U31" s="50"/>
      <c r="V31" s="50">
        <v>1</v>
      </c>
      <c r="W31" s="50">
        <v>0</v>
      </c>
      <c r="X31" s="50">
        <v>0</v>
      </c>
      <c r="Y31" s="47" t="s">
        <v>166</v>
      </c>
    </row>
    <row r="32" spans="2:25" ht="135.6" customHeight="1" x14ac:dyDescent="0.25">
      <c r="B32" s="189"/>
      <c r="C32" s="60" t="s">
        <v>337</v>
      </c>
      <c r="D32" s="50"/>
      <c r="E32" s="50">
        <v>0</v>
      </c>
      <c r="F32" s="50">
        <v>0</v>
      </c>
      <c r="G32" s="50">
        <v>0</v>
      </c>
      <c r="H32" s="50">
        <v>0</v>
      </c>
      <c r="I32" s="50">
        <v>0</v>
      </c>
      <c r="J32" s="50">
        <v>0</v>
      </c>
      <c r="K32" s="50">
        <v>0</v>
      </c>
      <c r="L32" s="50">
        <v>0</v>
      </c>
      <c r="M32" s="50">
        <v>0</v>
      </c>
      <c r="N32" s="50">
        <v>0</v>
      </c>
      <c r="O32" s="50">
        <v>0</v>
      </c>
      <c r="P32" s="50">
        <v>1</v>
      </c>
      <c r="Q32" s="50">
        <v>0</v>
      </c>
      <c r="R32" s="47" t="s">
        <v>296</v>
      </c>
      <c r="S32" s="50">
        <f t="shared" si="0"/>
        <v>1</v>
      </c>
      <c r="T32" s="50">
        <v>0</v>
      </c>
      <c r="U32" s="50"/>
      <c r="V32" s="50">
        <v>1</v>
      </c>
      <c r="W32" s="50">
        <v>0</v>
      </c>
      <c r="X32" s="50">
        <v>0</v>
      </c>
      <c r="Y32" s="47" t="s">
        <v>164</v>
      </c>
    </row>
    <row r="33" spans="2:25" ht="136.35" customHeight="1" x14ac:dyDescent="0.25">
      <c r="B33" s="189"/>
      <c r="C33" s="60" t="s">
        <v>338</v>
      </c>
      <c r="D33" s="50"/>
      <c r="E33" s="50">
        <v>0</v>
      </c>
      <c r="F33" s="50">
        <v>0</v>
      </c>
      <c r="G33" s="50">
        <v>0</v>
      </c>
      <c r="H33" s="50">
        <v>0</v>
      </c>
      <c r="I33" s="50">
        <v>0</v>
      </c>
      <c r="J33" s="50">
        <v>0</v>
      </c>
      <c r="K33" s="50">
        <v>0</v>
      </c>
      <c r="L33" s="50">
        <v>0</v>
      </c>
      <c r="M33" s="50">
        <v>0</v>
      </c>
      <c r="N33" s="50">
        <v>0</v>
      </c>
      <c r="O33" s="50">
        <v>1</v>
      </c>
      <c r="P33" s="50">
        <v>1</v>
      </c>
      <c r="Q33" s="50">
        <v>0</v>
      </c>
      <c r="R33" s="47" t="s">
        <v>610</v>
      </c>
      <c r="S33" s="50">
        <f t="shared" si="0"/>
        <v>2</v>
      </c>
      <c r="T33" s="50">
        <v>0</v>
      </c>
      <c r="U33" s="50"/>
      <c r="V33" s="50">
        <v>1</v>
      </c>
      <c r="W33" s="50">
        <v>0</v>
      </c>
      <c r="X33" s="50">
        <v>0</v>
      </c>
      <c r="Y33" s="47" t="s">
        <v>164</v>
      </c>
    </row>
    <row r="34" spans="2:25" ht="135.6" customHeight="1" x14ac:dyDescent="0.25">
      <c r="B34" s="189"/>
      <c r="C34" s="60" t="s">
        <v>339</v>
      </c>
      <c r="D34" s="50"/>
      <c r="E34" s="50">
        <v>1</v>
      </c>
      <c r="F34" s="50">
        <v>0</v>
      </c>
      <c r="G34" s="50">
        <v>0</v>
      </c>
      <c r="H34" s="50">
        <v>0</v>
      </c>
      <c r="I34" s="50">
        <v>1</v>
      </c>
      <c r="J34" s="50">
        <v>0</v>
      </c>
      <c r="K34" s="50">
        <v>0</v>
      </c>
      <c r="L34" s="50">
        <v>0</v>
      </c>
      <c r="M34" s="50">
        <v>0</v>
      </c>
      <c r="N34" s="50">
        <v>1</v>
      </c>
      <c r="O34" s="50">
        <v>0</v>
      </c>
      <c r="P34" s="50">
        <v>0</v>
      </c>
      <c r="Q34" s="50">
        <v>0</v>
      </c>
      <c r="R34" s="47" t="s">
        <v>687</v>
      </c>
      <c r="S34" s="50">
        <f t="shared" si="0"/>
        <v>3</v>
      </c>
      <c r="T34" s="50">
        <v>0</v>
      </c>
      <c r="U34" s="50"/>
      <c r="V34" s="50">
        <v>1</v>
      </c>
      <c r="W34" s="50">
        <v>0</v>
      </c>
      <c r="X34" s="50">
        <v>0</v>
      </c>
      <c r="Y34" s="47" t="s">
        <v>164</v>
      </c>
    </row>
    <row r="35" spans="2:25" ht="136.69999999999999" customHeight="1" x14ac:dyDescent="0.25">
      <c r="B35" s="189"/>
      <c r="C35" s="60" t="s">
        <v>340</v>
      </c>
      <c r="D35" s="50"/>
      <c r="E35" s="50">
        <v>0</v>
      </c>
      <c r="F35" s="50">
        <v>0</v>
      </c>
      <c r="G35" s="50">
        <v>0</v>
      </c>
      <c r="H35" s="50">
        <v>0</v>
      </c>
      <c r="I35" s="50">
        <v>0</v>
      </c>
      <c r="J35" s="50">
        <v>0</v>
      </c>
      <c r="K35" s="50">
        <v>0</v>
      </c>
      <c r="L35" s="50">
        <v>0</v>
      </c>
      <c r="M35" s="50">
        <v>0</v>
      </c>
      <c r="N35" s="50">
        <v>0</v>
      </c>
      <c r="O35" s="50">
        <v>1</v>
      </c>
      <c r="P35" s="50">
        <v>1</v>
      </c>
      <c r="Q35" s="50">
        <v>0</v>
      </c>
      <c r="R35" s="47" t="s">
        <v>297</v>
      </c>
      <c r="S35" s="50">
        <f t="shared" si="0"/>
        <v>2</v>
      </c>
      <c r="T35" s="50">
        <v>0</v>
      </c>
      <c r="U35" s="50"/>
      <c r="V35" s="50">
        <v>1</v>
      </c>
      <c r="W35" s="50">
        <v>0</v>
      </c>
      <c r="X35" s="50">
        <v>0</v>
      </c>
      <c r="Y35" s="47" t="s">
        <v>164</v>
      </c>
    </row>
    <row r="36" spans="2:25" ht="136.35" customHeight="1" x14ac:dyDescent="0.25">
      <c r="B36" s="189"/>
      <c r="C36" s="60" t="s">
        <v>341</v>
      </c>
      <c r="D36" s="50"/>
      <c r="E36" s="50">
        <v>0</v>
      </c>
      <c r="F36" s="50">
        <v>0</v>
      </c>
      <c r="G36" s="50">
        <v>0</v>
      </c>
      <c r="H36" s="50">
        <v>0</v>
      </c>
      <c r="I36" s="50">
        <v>0</v>
      </c>
      <c r="J36" s="50">
        <v>0</v>
      </c>
      <c r="K36" s="50">
        <v>0</v>
      </c>
      <c r="L36" s="50">
        <v>0</v>
      </c>
      <c r="M36" s="50">
        <v>0</v>
      </c>
      <c r="N36" s="50">
        <v>0</v>
      </c>
      <c r="O36" s="50">
        <v>0</v>
      </c>
      <c r="P36" s="50">
        <v>0</v>
      </c>
      <c r="Q36" s="50">
        <v>1</v>
      </c>
      <c r="R36" s="47" t="s">
        <v>133</v>
      </c>
      <c r="S36" s="50">
        <f t="shared" si="0"/>
        <v>1</v>
      </c>
      <c r="T36" s="50">
        <v>0</v>
      </c>
      <c r="U36" s="50"/>
      <c r="V36" s="50">
        <v>1</v>
      </c>
      <c r="W36" s="50">
        <v>0</v>
      </c>
      <c r="X36" s="50">
        <v>0</v>
      </c>
      <c r="Y36" s="47" t="s">
        <v>164</v>
      </c>
    </row>
    <row r="37" spans="2:25" ht="138" customHeight="1" x14ac:dyDescent="0.25">
      <c r="B37" s="189"/>
      <c r="C37" s="60" t="s">
        <v>342</v>
      </c>
      <c r="D37" s="50"/>
      <c r="E37" s="50">
        <v>0</v>
      </c>
      <c r="F37" s="50">
        <v>0</v>
      </c>
      <c r="G37" s="50">
        <v>1</v>
      </c>
      <c r="H37" s="50">
        <v>0</v>
      </c>
      <c r="I37" s="50">
        <v>0</v>
      </c>
      <c r="J37" s="50">
        <v>0</v>
      </c>
      <c r="K37" s="50">
        <v>0</v>
      </c>
      <c r="L37" s="50">
        <v>0</v>
      </c>
      <c r="M37" s="50">
        <v>0</v>
      </c>
      <c r="N37" s="50">
        <v>0</v>
      </c>
      <c r="O37" s="50">
        <v>1</v>
      </c>
      <c r="P37" s="50">
        <v>1</v>
      </c>
      <c r="Q37" s="50">
        <v>0</v>
      </c>
      <c r="R37" s="47" t="s">
        <v>298</v>
      </c>
      <c r="S37" s="50">
        <f t="shared" si="0"/>
        <v>3</v>
      </c>
      <c r="T37" s="50">
        <v>0</v>
      </c>
      <c r="U37" s="50"/>
      <c r="V37" s="50">
        <v>1</v>
      </c>
      <c r="W37" s="50">
        <v>0</v>
      </c>
      <c r="X37" s="50">
        <v>0</v>
      </c>
      <c r="Y37" s="47" t="s">
        <v>164</v>
      </c>
    </row>
    <row r="38" spans="2:25" ht="137.44999999999999" customHeight="1" x14ac:dyDescent="0.25">
      <c r="B38" s="189"/>
      <c r="C38" s="60" t="s">
        <v>343</v>
      </c>
      <c r="D38" s="50"/>
      <c r="E38" s="50">
        <v>0</v>
      </c>
      <c r="F38" s="50">
        <v>0</v>
      </c>
      <c r="G38" s="50">
        <v>0</v>
      </c>
      <c r="H38" s="50">
        <v>0</v>
      </c>
      <c r="I38" s="50">
        <v>0</v>
      </c>
      <c r="J38" s="50">
        <v>0</v>
      </c>
      <c r="K38" s="50">
        <v>0</v>
      </c>
      <c r="L38" s="50">
        <v>0</v>
      </c>
      <c r="M38" s="50">
        <v>0</v>
      </c>
      <c r="N38" s="50">
        <v>0</v>
      </c>
      <c r="O38" s="50">
        <v>1</v>
      </c>
      <c r="P38" s="50">
        <v>0</v>
      </c>
      <c r="Q38" s="50">
        <v>0</v>
      </c>
      <c r="R38" s="47" t="s">
        <v>609</v>
      </c>
      <c r="S38" s="50">
        <f t="shared" si="0"/>
        <v>1</v>
      </c>
      <c r="T38" s="50">
        <v>0</v>
      </c>
      <c r="U38" s="50"/>
      <c r="V38" s="50">
        <v>0</v>
      </c>
      <c r="W38" s="50">
        <v>1</v>
      </c>
      <c r="X38" s="50">
        <v>0</v>
      </c>
      <c r="Y38" s="47" t="s">
        <v>141</v>
      </c>
    </row>
    <row r="39" spans="2:25" ht="138" customHeight="1" x14ac:dyDescent="0.25">
      <c r="B39" s="189"/>
      <c r="C39" s="60" t="s">
        <v>344</v>
      </c>
      <c r="D39" s="50"/>
      <c r="E39" s="50">
        <v>0</v>
      </c>
      <c r="F39" s="50">
        <v>0</v>
      </c>
      <c r="G39" s="50">
        <v>0</v>
      </c>
      <c r="H39" s="50">
        <v>0</v>
      </c>
      <c r="I39" s="50">
        <v>0</v>
      </c>
      <c r="J39" s="50">
        <v>0</v>
      </c>
      <c r="K39" s="50">
        <v>0</v>
      </c>
      <c r="L39" s="50">
        <v>0</v>
      </c>
      <c r="M39" s="50">
        <v>0</v>
      </c>
      <c r="N39" s="50">
        <v>0</v>
      </c>
      <c r="O39" s="50">
        <v>1</v>
      </c>
      <c r="P39" s="50">
        <v>1</v>
      </c>
      <c r="Q39" s="50">
        <v>0</v>
      </c>
      <c r="R39" s="47" t="s">
        <v>299</v>
      </c>
      <c r="S39" s="50">
        <f t="shared" si="0"/>
        <v>2</v>
      </c>
      <c r="T39" s="50">
        <v>0</v>
      </c>
      <c r="U39" s="50"/>
      <c r="V39" s="50">
        <v>1</v>
      </c>
      <c r="W39" s="50">
        <v>0</v>
      </c>
      <c r="X39" s="50">
        <v>0</v>
      </c>
      <c r="Y39" s="47" t="s">
        <v>164</v>
      </c>
    </row>
    <row r="40" spans="2:25" ht="87.6" customHeight="1" x14ac:dyDescent="0.25">
      <c r="B40" s="189"/>
      <c r="C40" s="60" t="s">
        <v>345</v>
      </c>
      <c r="D40" s="50"/>
      <c r="E40" s="50">
        <v>0</v>
      </c>
      <c r="F40" s="50">
        <v>0</v>
      </c>
      <c r="G40" s="50">
        <v>0</v>
      </c>
      <c r="H40" s="50">
        <v>0</v>
      </c>
      <c r="I40" s="50">
        <v>0</v>
      </c>
      <c r="J40" s="50">
        <v>0</v>
      </c>
      <c r="K40" s="50">
        <v>0</v>
      </c>
      <c r="L40" s="50">
        <v>0</v>
      </c>
      <c r="M40" s="50">
        <v>0</v>
      </c>
      <c r="N40" s="50">
        <v>0</v>
      </c>
      <c r="O40" s="50">
        <v>0</v>
      </c>
      <c r="P40" s="50">
        <v>0</v>
      </c>
      <c r="Q40" s="50">
        <v>1</v>
      </c>
      <c r="R40" s="47" t="s">
        <v>133</v>
      </c>
      <c r="S40" s="50">
        <f t="shared" si="0"/>
        <v>1</v>
      </c>
      <c r="T40" s="50">
        <v>0</v>
      </c>
      <c r="U40" s="50"/>
      <c r="V40" s="50">
        <v>1</v>
      </c>
      <c r="W40" s="50">
        <v>0</v>
      </c>
      <c r="X40" s="50">
        <v>0</v>
      </c>
      <c r="Y40" s="47" t="s">
        <v>166</v>
      </c>
    </row>
    <row r="41" spans="2:25" ht="153" customHeight="1" x14ac:dyDescent="0.25">
      <c r="B41" s="189"/>
      <c r="C41" s="60" t="s">
        <v>346</v>
      </c>
      <c r="D41" s="50"/>
      <c r="E41" s="50">
        <v>0</v>
      </c>
      <c r="F41" s="50">
        <v>0</v>
      </c>
      <c r="G41" s="50">
        <v>1</v>
      </c>
      <c r="H41" s="50">
        <v>0</v>
      </c>
      <c r="I41" s="50">
        <v>0</v>
      </c>
      <c r="J41" s="50">
        <v>0</v>
      </c>
      <c r="K41" s="50">
        <v>0</v>
      </c>
      <c r="L41" s="50">
        <v>0</v>
      </c>
      <c r="M41" s="50">
        <v>0</v>
      </c>
      <c r="N41" s="50">
        <v>0</v>
      </c>
      <c r="O41" s="50">
        <v>0</v>
      </c>
      <c r="P41" s="50">
        <v>1</v>
      </c>
      <c r="Q41" s="50">
        <v>0</v>
      </c>
      <c r="R41" s="47" t="s">
        <v>300</v>
      </c>
      <c r="S41" s="50">
        <f t="shared" si="0"/>
        <v>2</v>
      </c>
      <c r="T41" s="50">
        <v>0</v>
      </c>
      <c r="U41" s="50"/>
      <c r="V41" s="50">
        <v>1</v>
      </c>
      <c r="W41" s="50">
        <v>0</v>
      </c>
      <c r="X41" s="50">
        <v>0</v>
      </c>
      <c r="Y41" s="47" t="s">
        <v>164</v>
      </c>
    </row>
    <row r="42" spans="2:25" ht="162.6" customHeight="1" x14ac:dyDescent="0.25">
      <c r="B42" s="189"/>
      <c r="C42" s="60" t="s">
        <v>347</v>
      </c>
      <c r="D42" s="50"/>
      <c r="E42" s="50">
        <v>0</v>
      </c>
      <c r="F42" s="50">
        <v>0</v>
      </c>
      <c r="G42" s="50">
        <v>0</v>
      </c>
      <c r="H42" s="50">
        <v>0</v>
      </c>
      <c r="I42" s="50">
        <v>1</v>
      </c>
      <c r="J42" s="50">
        <v>0</v>
      </c>
      <c r="K42" s="50">
        <v>0</v>
      </c>
      <c r="L42" s="50">
        <v>0</v>
      </c>
      <c r="M42" s="50">
        <v>0</v>
      </c>
      <c r="N42" s="50">
        <v>1</v>
      </c>
      <c r="O42" s="50">
        <v>0</v>
      </c>
      <c r="P42" s="50">
        <v>0</v>
      </c>
      <c r="Q42" s="50">
        <v>0</v>
      </c>
      <c r="R42" s="47" t="s">
        <v>613</v>
      </c>
      <c r="S42" s="50">
        <f t="shared" si="0"/>
        <v>2</v>
      </c>
      <c r="T42" s="50">
        <v>0</v>
      </c>
      <c r="U42" s="50"/>
      <c r="V42" s="50">
        <v>1</v>
      </c>
      <c r="W42" s="50">
        <v>0</v>
      </c>
      <c r="X42" s="50">
        <v>0</v>
      </c>
      <c r="Y42" s="47" t="s">
        <v>166</v>
      </c>
    </row>
    <row r="43" spans="2:25" ht="85.7" customHeight="1" x14ac:dyDescent="0.25">
      <c r="B43" s="189"/>
      <c r="C43" s="60" t="s">
        <v>348</v>
      </c>
      <c r="D43" s="50"/>
      <c r="E43" s="50">
        <v>0</v>
      </c>
      <c r="F43" s="50">
        <v>0</v>
      </c>
      <c r="G43" s="50">
        <v>0</v>
      </c>
      <c r="H43" s="50">
        <v>0</v>
      </c>
      <c r="I43" s="50">
        <v>0</v>
      </c>
      <c r="J43" s="50">
        <v>0</v>
      </c>
      <c r="K43" s="50">
        <v>0</v>
      </c>
      <c r="L43" s="50">
        <v>0</v>
      </c>
      <c r="M43" s="50">
        <v>0</v>
      </c>
      <c r="N43" s="50">
        <v>0</v>
      </c>
      <c r="O43" s="50">
        <v>0</v>
      </c>
      <c r="P43" s="50">
        <v>0</v>
      </c>
      <c r="Q43" s="50">
        <v>1</v>
      </c>
      <c r="R43" s="47" t="s">
        <v>133</v>
      </c>
      <c r="S43" s="50">
        <f t="shared" si="0"/>
        <v>1</v>
      </c>
      <c r="T43" s="50">
        <v>0</v>
      </c>
      <c r="U43" s="50"/>
      <c r="V43" s="50">
        <v>1</v>
      </c>
      <c r="W43" s="50">
        <v>0</v>
      </c>
      <c r="X43" s="50">
        <v>0</v>
      </c>
      <c r="Y43" s="47" t="s">
        <v>168</v>
      </c>
    </row>
    <row r="44" spans="2:25" ht="144" customHeight="1" x14ac:dyDescent="0.25">
      <c r="B44" s="189"/>
      <c r="C44" s="60" t="s">
        <v>349</v>
      </c>
      <c r="D44" s="50"/>
      <c r="E44" s="50">
        <v>0</v>
      </c>
      <c r="F44" s="50">
        <v>0</v>
      </c>
      <c r="G44" s="50">
        <v>0</v>
      </c>
      <c r="H44" s="50">
        <v>0</v>
      </c>
      <c r="I44" s="50">
        <v>0</v>
      </c>
      <c r="J44" s="50">
        <v>0</v>
      </c>
      <c r="K44" s="50">
        <v>0</v>
      </c>
      <c r="L44" s="50">
        <v>0</v>
      </c>
      <c r="M44" s="50">
        <v>0</v>
      </c>
      <c r="N44" s="50">
        <v>0</v>
      </c>
      <c r="O44" s="50">
        <v>0</v>
      </c>
      <c r="P44" s="50">
        <v>0</v>
      </c>
      <c r="Q44" s="50">
        <v>1</v>
      </c>
      <c r="R44" s="47" t="s">
        <v>133</v>
      </c>
      <c r="S44" s="50">
        <f t="shared" si="0"/>
        <v>1</v>
      </c>
      <c r="T44" s="50">
        <v>0</v>
      </c>
      <c r="U44" s="50"/>
      <c r="V44" s="50">
        <v>1</v>
      </c>
      <c r="W44" s="50">
        <v>0</v>
      </c>
      <c r="X44" s="50">
        <v>0</v>
      </c>
      <c r="Y44" s="47" t="s">
        <v>164</v>
      </c>
    </row>
    <row r="45" spans="2:25" ht="152.44999999999999" customHeight="1" x14ac:dyDescent="0.25">
      <c r="B45" s="189"/>
      <c r="C45" s="60" t="s">
        <v>350</v>
      </c>
      <c r="D45" s="50"/>
      <c r="E45" s="50">
        <v>0</v>
      </c>
      <c r="F45" s="50">
        <v>0</v>
      </c>
      <c r="G45" s="50">
        <v>0</v>
      </c>
      <c r="H45" s="50">
        <v>0</v>
      </c>
      <c r="I45" s="50">
        <v>0</v>
      </c>
      <c r="J45" s="50">
        <v>0</v>
      </c>
      <c r="K45" s="50">
        <v>0</v>
      </c>
      <c r="L45" s="50">
        <v>0</v>
      </c>
      <c r="M45" s="50">
        <v>0</v>
      </c>
      <c r="N45" s="50">
        <v>0</v>
      </c>
      <c r="O45" s="50">
        <v>0</v>
      </c>
      <c r="P45" s="50">
        <v>0</v>
      </c>
      <c r="Q45" s="50">
        <v>1</v>
      </c>
      <c r="R45" s="47" t="s">
        <v>135</v>
      </c>
      <c r="S45" s="50">
        <f t="shared" si="0"/>
        <v>1</v>
      </c>
      <c r="T45" s="50">
        <v>0</v>
      </c>
      <c r="U45" s="50"/>
      <c r="V45" s="50">
        <v>0</v>
      </c>
      <c r="W45" s="50">
        <v>1</v>
      </c>
      <c r="X45" s="50">
        <v>0</v>
      </c>
      <c r="Y45" s="47" t="s">
        <v>142</v>
      </c>
    </row>
    <row r="46" spans="2:25" ht="100.7" customHeight="1" x14ac:dyDescent="0.25">
      <c r="B46" s="189"/>
      <c r="C46" s="193" t="s">
        <v>351</v>
      </c>
      <c r="D46" s="194"/>
      <c r="E46" s="194">
        <v>0</v>
      </c>
      <c r="F46" s="194">
        <v>0</v>
      </c>
      <c r="G46" s="194">
        <v>0</v>
      </c>
      <c r="H46" s="194">
        <v>0</v>
      </c>
      <c r="I46" s="194">
        <v>0</v>
      </c>
      <c r="J46" s="194">
        <v>0</v>
      </c>
      <c r="K46" s="194">
        <v>0</v>
      </c>
      <c r="L46" s="194">
        <v>0</v>
      </c>
      <c r="M46" s="194">
        <v>0</v>
      </c>
      <c r="N46" s="194">
        <v>0</v>
      </c>
      <c r="O46" s="194">
        <v>1</v>
      </c>
      <c r="P46" s="194">
        <v>1</v>
      </c>
      <c r="Q46" s="194">
        <v>0</v>
      </c>
      <c r="R46" s="190" t="s">
        <v>686</v>
      </c>
      <c r="S46" s="194">
        <f t="shared" si="0"/>
        <v>2</v>
      </c>
      <c r="T46" s="194">
        <v>1</v>
      </c>
      <c r="U46" s="50"/>
      <c r="V46" s="194">
        <v>0</v>
      </c>
      <c r="W46" s="194">
        <v>0</v>
      </c>
      <c r="X46" s="194">
        <v>0</v>
      </c>
      <c r="Y46" s="190" t="s">
        <v>301</v>
      </c>
    </row>
    <row r="47" spans="2:25" ht="93.6" customHeight="1" x14ac:dyDescent="0.25">
      <c r="B47" s="189"/>
      <c r="C47" s="193"/>
      <c r="D47" s="194"/>
      <c r="E47" s="194"/>
      <c r="F47" s="194"/>
      <c r="G47" s="194"/>
      <c r="H47" s="194"/>
      <c r="I47" s="194"/>
      <c r="J47" s="194"/>
      <c r="K47" s="194"/>
      <c r="L47" s="194"/>
      <c r="M47" s="194"/>
      <c r="N47" s="194"/>
      <c r="O47" s="194"/>
      <c r="P47" s="194"/>
      <c r="Q47" s="194"/>
      <c r="R47" s="190"/>
      <c r="S47" s="194"/>
      <c r="T47" s="194"/>
      <c r="U47" s="50"/>
      <c r="V47" s="194"/>
      <c r="W47" s="194"/>
      <c r="X47" s="194"/>
      <c r="Y47" s="190"/>
    </row>
    <row r="48" spans="2:25" ht="48" customHeight="1" x14ac:dyDescent="0.25">
      <c r="B48" s="192" t="s">
        <v>412</v>
      </c>
      <c r="C48" s="61" t="s">
        <v>352</v>
      </c>
      <c r="D48" s="62"/>
      <c r="E48" s="62">
        <v>0</v>
      </c>
      <c r="F48" s="62">
        <v>0</v>
      </c>
      <c r="G48" s="62">
        <v>0</v>
      </c>
      <c r="H48" s="62">
        <v>0</v>
      </c>
      <c r="I48" s="62">
        <v>0</v>
      </c>
      <c r="J48" s="62">
        <v>0</v>
      </c>
      <c r="K48" s="62">
        <v>0</v>
      </c>
      <c r="L48" s="62">
        <v>0</v>
      </c>
      <c r="M48" s="62">
        <v>0</v>
      </c>
      <c r="N48" s="62">
        <v>0</v>
      </c>
      <c r="O48" s="62">
        <v>0</v>
      </c>
      <c r="P48" s="62">
        <v>0</v>
      </c>
      <c r="Q48" s="62">
        <v>1</v>
      </c>
      <c r="R48" s="63" t="s">
        <v>133</v>
      </c>
      <c r="S48" s="62">
        <f t="shared" si="0"/>
        <v>1</v>
      </c>
      <c r="T48" s="62">
        <v>0</v>
      </c>
      <c r="U48" s="62"/>
      <c r="V48" s="62">
        <v>1</v>
      </c>
      <c r="W48" s="62">
        <v>0</v>
      </c>
      <c r="X48" s="62">
        <v>0</v>
      </c>
      <c r="Y48" s="63" t="s">
        <v>169</v>
      </c>
    </row>
    <row r="49" spans="2:25" ht="90" customHeight="1" x14ac:dyDescent="0.25">
      <c r="B49" s="192"/>
      <c r="C49" s="61" t="s">
        <v>353</v>
      </c>
      <c r="D49" s="62"/>
      <c r="E49" s="62">
        <v>0</v>
      </c>
      <c r="F49" s="62">
        <v>0</v>
      </c>
      <c r="G49" s="62">
        <v>0</v>
      </c>
      <c r="H49" s="62">
        <v>0</v>
      </c>
      <c r="I49" s="62">
        <v>0</v>
      </c>
      <c r="J49" s="62">
        <v>0</v>
      </c>
      <c r="K49" s="62">
        <v>0</v>
      </c>
      <c r="L49" s="62">
        <v>0</v>
      </c>
      <c r="M49" s="62">
        <v>0</v>
      </c>
      <c r="N49" s="62">
        <v>0</v>
      </c>
      <c r="O49" s="62">
        <v>0</v>
      </c>
      <c r="P49" s="62">
        <v>0</v>
      </c>
      <c r="Q49" s="62">
        <v>1</v>
      </c>
      <c r="R49" s="63" t="s">
        <v>133</v>
      </c>
      <c r="S49" s="62">
        <f t="shared" si="0"/>
        <v>1</v>
      </c>
      <c r="T49" s="62">
        <v>0</v>
      </c>
      <c r="U49" s="62"/>
      <c r="V49" s="62">
        <v>0</v>
      </c>
      <c r="W49" s="62">
        <v>1</v>
      </c>
      <c r="X49" s="62">
        <v>1</v>
      </c>
      <c r="Y49" s="63" t="s">
        <v>302</v>
      </c>
    </row>
    <row r="50" spans="2:25" ht="77.45" customHeight="1" x14ac:dyDescent="0.25">
      <c r="B50" s="192"/>
      <c r="C50" s="61" t="s">
        <v>354</v>
      </c>
      <c r="D50" s="62"/>
      <c r="E50" s="62">
        <v>0</v>
      </c>
      <c r="F50" s="62">
        <v>0</v>
      </c>
      <c r="G50" s="62">
        <v>0</v>
      </c>
      <c r="H50" s="62">
        <v>0</v>
      </c>
      <c r="I50" s="62">
        <v>0</v>
      </c>
      <c r="J50" s="62">
        <v>0</v>
      </c>
      <c r="K50" s="62">
        <v>0</v>
      </c>
      <c r="L50" s="62">
        <v>0</v>
      </c>
      <c r="M50" s="62">
        <v>0</v>
      </c>
      <c r="N50" s="62">
        <v>0</v>
      </c>
      <c r="O50" s="62">
        <v>0</v>
      </c>
      <c r="P50" s="62">
        <v>0</v>
      </c>
      <c r="Q50" s="62">
        <v>1</v>
      </c>
      <c r="R50" s="63" t="s">
        <v>133</v>
      </c>
      <c r="S50" s="62">
        <f t="shared" si="0"/>
        <v>1</v>
      </c>
      <c r="T50" s="62">
        <v>0</v>
      </c>
      <c r="U50" s="62"/>
      <c r="V50" s="62">
        <v>0</v>
      </c>
      <c r="W50" s="62">
        <v>1</v>
      </c>
      <c r="X50" s="62">
        <v>0</v>
      </c>
      <c r="Y50" s="63" t="s">
        <v>143</v>
      </c>
    </row>
    <row r="51" spans="2:25" ht="136.69999999999999" customHeight="1" x14ac:dyDescent="0.25">
      <c r="B51" s="192"/>
      <c r="C51" s="61" t="s">
        <v>355</v>
      </c>
      <c r="D51" s="62"/>
      <c r="E51" s="62">
        <v>0</v>
      </c>
      <c r="F51" s="62">
        <v>0</v>
      </c>
      <c r="G51" s="62">
        <v>0</v>
      </c>
      <c r="H51" s="62">
        <v>0</v>
      </c>
      <c r="I51" s="62">
        <v>0</v>
      </c>
      <c r="J51" s="62">
        <v>0</v>
      </c>
      <c r="K51" s="62">
        <v>0</v>
      </c>
      <c r="L51" s="62">
        <v>0</v>
      </c>
      <c r="M51" s="62">
        <v>0</v>
      </c>
      <c r="N51" s="62">
        <v>0</v>
      </c>
      <c r="O51" s="62">
        <v>0</v>
      </c>
      <c r="P51" s="62">
        <v>1</v>
      </c>
      <c r="Q51" s="62">
        <v>0</v>
      </c>
      <c r="R51" s="63" t="s">
        <v>614</v>
      </c>
      <c r="S51" s="62">
        <f t="shared" si="0"/>
        <v>1</v>
      </c>
      <c r="T51" s="62">
        <v>0</v>
      </c>
      <c r="U51" s="62"/>
      <c r="V51" s="62">
        <v>0</v>
      </c>
      <c r="W51" s="62">
        <v>1</v>
      </c>
      <c r="X51" s="62">
        <v>0</v>
      </c>
      <c r="Y51" s="63" t="s">
        <v>144</v>
      </c>
    </row>
    <row r="52" spans="2:25" ht="76.349999999999994" customHeight="1" x14ac:dyDescent="0.25">
      <c r="B52" s="192"/>
      <c r="C52" s="61" t="s">
        <v>356</v>
      </c>
      <c r="D52" s="62"/>
      <c r="E52" s="62">
        <v>0</v>
      </c>
      <c r="F52" s="62">
        <v>0</v>
      </c>
      <c r="G52" s="62">
        <v>0</v>
      </c>
      <c r="H52" s="62">
        <v>0</v>
      </c>
      <c r="I52" s="62">
        <v>0</v>
      </c>
      <c r="J52" s="62">
        <v>0</v>
      </c>
      <c r="K52" s="62">
        <v>0</v>
      </c>
      <c r="L52" s="62">
        <v>0</v>
      </c>
      <c r="M52" s="62">
        <v>0</v>
      </c>
      <c r="N52" s="62">
        <v>0</v>
      </c>
      <c r="O52" s="62">
        <v>0</v>
      </c>
      <c r="P52" s="62">
        <v>0</v>
      </c>
      <c r="Q52" s="62">
        <v>1</v>
      </c>
      <c r="R52" s="63" t="s">
        <v>133</v>
      </c>
      <c r="S52" s="62">
        <f t="shared" si="0"/>
        <v>1</v>
      </c>
      <c r="T52" s="62">
        <v>0</v>
      </c>
      <c r="U52" s="62"/>
      <c r="V52" s="62">
        <v>0</v>
      </c>
      <c r="W52" s="62">
        <v>1</v>
      </c>
      <c r="X52" s="62">
        <v>0</v>
      </c>
      <c r="Y52" s="63" t="s">
        <v>145</v>
      </c>
    </row>
    <row r="53" spans="2:25" ht="52.35" customHeight="1" x14ac:dyDescent="0.25">
      <c r="B53" s="192"/>
      <c r="C53" s="61" t="s">
        <v>357</v>
      </c>
      <c r="D53" s="62"/>
      <c r="E53" s="62">
        <v>0</v>
      </c>
      <c r="F53" s="62">
        <v>0</v>
      </c>
      <c r="G53" s="62">
        <v>0</v>
      </c>
      <c r="H53" s="62">
        <v>0</v>
      </c>
      <c r="I53" s="62">
        <v>0</v>
      </c>
      <c r="J53" s="62">
        <v>0</v>
      </c>
      <c r="K53" s="62">
        <v>0</v>
      </c>
      <c r="L53" s="62">
        <v>0</v>
      </c>
      <c r="M53" s="62">
        <v>0</v>
      </c>
      <c r="N53" s="62">
        <v>0</v>
      </c>
      <c r="O53" s="62">
        <v>0</v>
      </c>
      <c r="P53" s="62">
        <v>0</v>
      </c>
      <c r="Q53" s="62">
        <v>1</v>
      </c>
      <c r="R53" s="63" t="s">
        <v>133</v>
      </c>
      <c r="S53" s="62">
        <f t="shared" si="0"/>
        <v>1</v>
      </c>
      <c r="T53" s="62">
        <v>0</v>
      </c>
      <c r="U53" s="62"/>
      <c r="V53" s="62">
        <v>1</v>
      </c>
      <c r="W53" s="62">
        <v>0</v>
      </c>
      <c r="X53" s="62">
        <v>0</v>
      </c>
      <c r="Y53" s="63" t="s">
        <v>169</v>
      </c>
    </row>
    <row r="54" spans="2:25" ht="49.7" customHeight="1" x14ac:dyDescent="0.25">
      <c r="B54" s="192"/>
      <c r="C54" s="61" t="s">
        <v>358</v>
      </c>
      <c r="D54" s="62"/>
      <c r="E54" s="62">
        <v>0</v>
      </c>
      <c r="F54" s="62">
        <v>0</v>
      </c>
      <c r="G54" s="62">
        <v>0</v>
      </c>
      <c r="H54" s="62">
        <v>0</v>
      </c>
      <c r="I54" s="62">
        <v>0</v>
      </c>
      <c r="J54" s="62">
        <v>0</v>
      </c>
      <c r="K54" s="62">
        <v>0</v>
      </c>
      <c r="L54" s="62">
        <v>0</v>
      </c>
      <c r="M54" s="62">
        <v>0</v>
      </c>
      <c r="N54" s="62">
        <v>0</v>
      </c>
      <c r="O54" s="62">
        <v>0</v>
      </c>
      <c r="P54" s="62">
        <v>0</v>
      </c>
      <c r="Q54" s="62">
        <v>1</v>
      </c>
      <c r="R54" s="63" t="s">
        <v>133</v>
      </c>
      <c r="S54" s="62">
        <f t="shared" si="0"/>
        <v>1</v>
      </c>
      <c r="T54" s="62">
        <v>0</v>
      </c>
      <c r="U54" s="62"/>
      <c r="V54" s="62">
        <v>1</v>
      </c>
      <c r="W54" s="62">
        <v>0</v>
      </c>
      <c r="X54" s="62">
        <v>0</v>
      </c>
      <c r="Y54" s="63" t="s">
        <v>169</v>
      </c>
    </row>
    <row r="55" spans="2:25" ht="161.44999999999999" customHeight="1" x14ac:dyDescent="0.25">
      <c r="B55" s="192"/>
      <c r="C55" s="61" t="s">
        <v>359</v>
      </c>
      <c r="D55" s="62"/>
      <c r="E55" s="62">
        <v>0</v>
      </c>
      <c r="F55" s="62">
        <v>0</v>
      </c>
      <c r="G55" s="62">
        <v>0</v>
      </c>
      <c r="H55" s="62">
        <v>0</v>
      </c>
      <c r="I55" s="62">
        <v>0</v>
      </c>
      <c r="J55" s="62">
        <v>0</v>
      </c>
      <c r="K55" s="62">
        <v>0</v>
      </c>
      <c r="L55" s="62">
        <v>0</v>
      </c>
      <c r="M55" s="62">
        <v>0</v>
      </c>
      <c r="N55" s="62">
        <v>0</v>
      </c>
      <c r="O55" s="62">
        <v>1</v>
      </c>
      <c r="P55" s="62">
        <v>1</v>
      </c>
      <c r="Q55" s="62">
        <v>0</v>
      </c>
      <c r="R55" s="63" t="s">
        <v>615</v>
      </c>
      <c r="S55" s="62">
        <f t="shared" si="0"/>
        <v>2</v>
      </c>
      <c r="T55" s="62">
        <v>0</v>
      </c>
      <c r="U55" s="62"/>
      <c r="V55" s="62">
        <v>0</v>
      </c>
      <c r="W55" s="62">
        <v>1</v>
      </c>
      <c r="X55" s="62">
        <v>0</v>
      </c>
      <c r="Y55" s="63" t="s">
        <v>146</v>
      </c>
    </row>
    <row r="56" spans="2:25" ht="105" customHeight="1" x14ac:dyDescent="0.25">
      <c r="B56" s="192"/>
      <c r="C56" s="61" t="s">
        <v>360</v>
      </c>
      <c r="D56" s="62"/>
      <c r="E56" s="62">
        <v>0</v>
      </c>
      <c r="F56" s="62">
        <v>0</v>
      </c>
      <c r="G56" s="62">
        <v>0</v>
      </c>
      <c r="H56" s="62">
        <v>0</v>
      </c>
      <c r="I56" s="62">
        <v>0</v>
      </c>
      <c r="J56" s="62">
        <v>0</v>
      </c>
      <c r="K56" s="62">
        <v>0</v>
      </c>
      <c r="L56" s="62">
        <v>0</v>
      </c>
      <c r="M56" s="62">
        <v>0</v>
      </c>
      <c r="N56" s="62">
        <v>0</v>
      </c>
      <c r="O56" s="62">
        <v>0</v>
      </c>
      <c r="P56" s="62">
        <v>0</v>
      </c>
      <c r="Q56" s="62">
        <v>1</v>
      </c>
      <c r="R56" s="63" t="s">
        <v>133</v>
      </c>
      <c r="S56" s="62">
        <f t="shared" si="0"/>
        <v>1</v>
      </c>
      <c r="T56" s="62">
        <v>0</v>
      </c>
      <c r="U56" s="62"/>
      <c r="V56" s="62">
        <v>0</v>
      </c>
      <c r="W56" s="62">
        <v>1</v>
      </c>
      <c r="X56" s="62">
        <v>0</v>
      </c>
      <c r="Y56" s="63" t="s">
        <v>145</v>
      </c>
    </row>
    <row r="57" spans="2:25" ht="140.44999999999999" customHeight="1" x14ac:dyDescent="0.25">
      <c r="B57" s="192"/>
      <c r="C57" s="61" t="s">
        <v>361</v>
      </c>
      <c r="D57" s="62"/>
      <c r="E57" s="62">
        <v>0</v>
      </c>
      <c r="F57" s="62">
        <v>0</v>
      </c>
      <c r="G57" s="62">
        <v>0</v>
      </c>
      <c r="H57" s="62">
        <v>0</v>
      </c>
      <c r="I57" s="62">
        <v>0</v>
      </c>
      <c r="J57" s="62">
        <v>0</v>
      </c>
      <c r="K57" s="62">
        <v>0</v>
      </c>
      <c r="L57" s="62">
        <v>0</v>
      </c>
      <c r="M57" s="62">
        <v>0</v>
      </c>
      <c r="N57" s="62">
        <v>0</v>
      </c>
      <c r="O57" s="62">
        <v>1</v>
      </c>
      <c r="P57" s="62">
        <v>1</v>
      </c>
      <c r="Q57" s="62">
        <v>0</v>
      </c>
      <c r="R57" s="63" t="s">
        <v>303</v>
      </c>
      <c r="S57" s="62">
        <f t="shared" si="0"/>
        <v>2</v>
      </c>
      <c r="T57" s="62">
        <v>0</v>
      </c>
      <c r="U57" s="62"/>
      <c r="V57" s="62">
        <v>1</v>
      </c>
      <c r="W57" s="62">
        <v>0</v>
      </c>
      <c r="X57" s="62">
        <v>0</v>
      </c>
      <c r="Y57" s="63" t="s">
        <v>170</v>
      </c>
    </row>
    <row r="58" spans="2:25" ht="85.7" customHeight="1" x14ac:dyDescent="0.25">
      <c r="B58" s="192"/>
      <c r="C58" s="61" t="s">
        <v>362</v>
      </c>
      <c r="D58" s="62"/>
      <c r="E58" s="62">
        <v>0</v>
      </c>
      <c r="F58" s="62">
        <v>0</v>
      </c>
      <c r="G58" s="62">
        <v>0</v>
      </c>
      <c r="H58" s="62">
        <v>0</v>
      </c>
      <c r="I58" s="62">
        <v>0</v>
      </c>
      <c r="J58" s="62">
        <v>0</v>
      </c>
      <c r="K58" s="62">
        <v>0</v>
      </c>
      <c r="L58" s="62">
        <v>0</v>
      </c>
      <c r="M58" s="62">
        <v>0</v>
      </c>
      <c r="N58" s="62">
        <v>0</v>
      </c>
      <c r="O58" s="62">
        <v>0</v>
      </c>
      <c r="P58" s="62">
        <v>0</v>
      </c>
      <c r="Q58" s="62">
        <v>1</v>
      </c>
      <c r="R58" s="63" t="s">
        <v>133</v>
      </c>
      <c r="S58" s="62">
        <f t="shared" si="0"/>
        <v>1</v>
      </c>
      <c r="T58" s="62">
        <v>0</v>
      </c>
      <c r="U58" s="62"/>
      <c r="V58" s="62">
        <v>0</v>
      </c>
      <c r="W58" s="62">
        <v>1</v>
      </c>
      <c r="X58" s="62">
        <v>0</v>
      </c>
      <c r="Y58" s="63" t="s">
        <v>147</v>
      </c>
    </row>
    <row r="59" spans="2:25" ht="96" customHeight="1" x14ac:dyDescent="0.25">
      <c r="B59" s="192"/>
      <c r="C59" s="61" t="s">
        <v>363</v>
      </c>
      <c r="D59" s="62"/>
      <c r="E59" s="62">
        <v>0</v>
      </c>
      <c r="F59" s="62">
        <v>0</v>
      </c>
      <c r="G59" s="62">
        <v>0</v>
      </c>
      <c r="H59" s="62">
        <v>0</v>
      </c>
      <c r="I59" s="62">
        <v>0</v>
      </c>
      <c r="J59" s="62">
        <v>0</v>
      </c>
      <c r="K59" s="62">
        <v>0</v>
      </c>
      <c r="L59" s="62">
        <v>0</v>
      </c>
      <c r="M59" s="62">
        <v>0</v>
      </c>
      <c r="N59" s="62">
        <v>0</v>
      </c>
      <c r="O59" s="62">
        <v>0</v>
      </c>
      <c r="P59" s="62">
        <v>0</v>
      </c>
      <c r="Q59" s="62">
        <v>1</v>
      </c>
      <c r="R59" s="63" t="s">
        <v>133</v>
      </c>
      <c r="S59" s="62">
        <f t="shared" si="0"/>
        <v>1</v>
      </c>
      <c r="T59" s="62">
        <v>0</v>
      </c>
      <c r="U59" s="62"/>
      <c r="V59" s="62">
        <v>0</v>
      </c>
      <c r="W59" s="62">
        <v>1</v>
      </c>
      <c r="X59" s="62">
        <v>1</v>
      </c>
      <c r="Y59" s="63" t="s">
        <v>304</v>
      </c>
    </row>
    <row r="60" spans="2:25" ht="170.45" customHeight="1" x14ac:dyDescent="0.25">
      <c r="B60" s="192"/>
      <c r="C60" s="61" t="s">
        <v>364</v>
      </c>
      <c r="D60" s="62"/>
      <c r="E60" s="62">
        <v>0</v>
      </c>
      <c r="F60" s="62">
        <v>0</v>
      </c>
      <c r="G60" s="62">
        <v>0</v>
      </c>
      <c r="H60" s="62">
        <v>0</v>
      </c>
      <c r="I60" s="62">
        <v>0</v>
      </c>
      <c r="J60" s="62">
        <v>0</v>
      </c>
      <c r="K60" s="62">
        <v>0</v>
      </c>
      <c r="L60" s="62">
        <v>0</v>
      </c>
      <c r="M60" s="62">
        <v>0</v>
      </c>
      <c r="N60" s="62">
        <v>0</v>
      </c>
      <c r="O60" s="62">
        <v>0</v>
      </c>
      <c r="P60" s="62">
        <v>0</v>
      </c>
      <c r="Q60" s="62">
        <v>1</v>
      </c>
      <c r="R60" s="63" t="s">
        <v>616</v>
      </c>
      <c r="S60" s="62">
        <f t="shared" si="0"/>
        <v>1</v>
      </c>
      <c r="T60" s="62">
        <v>0</v>
      </c>
      <c r="U60" s="62"/>
      <c r="V60" s="62">
        <v>0</v>
      </c>
      <c r="W60" s="62">
        <v>1</v>
      </c>
      <c r="X60" s="62">
        <v>0</v>
      </c>
      <c r="Y60" s="63" t="s">
        <v>148</v>
      </c>
    </row>
    <row r="61" spans="2:25" ht="182.45" customHeight="1" x14ac:dyDescent="0.25">
      <c r="B61" s="192"/>
      <c r="C61" s="61" t="s">
        <v>365</v>
      </c>
      <c r="D61" s="62"/>
      <c r="E61" s="62">
        <v>0</v>
      </c>
      <c r="F61" s="62">
        <v>0</v>
      </c>
      <c r="G61" s="62">
        <v>0</v>
      </c>
      <c r="H61" s="62">
        <v>0</v>
      </c>
      <c r="I61" s="62">
        <v>0</v>
      </c>
      <c r="J61" s="62">
        <v>0</v>
      </c>
      <c r="K61" s="62">
        <v>0</v>
      </c>
      <c r="L61" s="62">
        <v>0</v>
      </c>
      <c r="M61" s="62">
        <v>0</v>
      </c>
      <c r="N61" s="62">
        <v>0</v>
      </c>
      <c r="O61" s="62">
        <v>0</v>
      </c>
      <c r="P61" s="62">
        <v>0</v>
      </c>
      <c r="Q61" s="62">
        <v>1</v>
      </c>
      <c r="R61" s="63" t="s">
        <v>616</v>
      </c>
      <c r="S61" s="62">
        <f t="shared" si="0"/>
        <v>1</v>
      </c>
      <c r="T61" s="62">
        <v>0</v>
      </c>
      <c r="U61" s="62"/>
      <c r="V61" s="62">
        <v>0</v>
      </c>
      <c r="W61" s="62">
        <v>1</v>
      </c>
      <c r="X61" s="62">
        <v>1</v>
      </c>
      <c r="Y61" s="63" t="s">
        <v>162</v>
      </c>
    </row>
    <row r="62" spans="2:25" ht="168.6" customHeight="1" x14ac:dyDescent="0.25">
      <c r="B62" s="192"/>
      <c r="C62" s="61" t="s">
        <v>366</v>
      </c>
      <c r="D62" s="62"/>
      <c r="E62" s="62">
        <v>0</v>
      </c>
      <c r="F62" s="62">
        <v>0</v>
      </c>
      <c r="G62" s="62">
        <v>0</v>
      </c>
      <c r="H62" s="62">
        <v>0</v>
      </c>
      <c r="I62" s="62">
        <v>0</v>
      </c>
      <c r="J62" s="62">
        <v>0</v>
      </c>
      <c r="K62" s="62">
        <v>0</v>
      </c>
      <c r="L62" s="62">
        <v>0</v>
      </c>
      <c r="M62" s="62">
        <v>0</v>
      </c>
      <c r="N62" s="62">
        <v>0</v>
      </c>
      <c r="O62" s="62">
        <v>0</v>
      </c>
      <c r="P62" s="62">
        <v>0</v>
      </c>
      <c r="Q62" s="62">
        <v>1</v>
      </c>
      <c r="R62" s="63" t="s">
        <v>133</v>
      </c>
      <c r="S62" s="62">
        <f t="shared" si="0"/>
        <v>1</v>
      </c>
      <c r="T62" s="62">
        <v>0</v>
      </c>
      <c r="U62" s="62"/>
      <c r="V62" s="62">
        <v>0</v>
      </c>
      <c r="W62" s="62">
        <v>1</v>
      </c>
      <c r="X62" s="62">
        <v>0</v>
      </c>
      <c r="Y62" s="63" t="s">
        <v>145</v>
      </c>
    </row>
    <row r="63" spans="2:25" ht="122.45" customHeight="1" x14ac:dyDescent="0.25">
      <c r="B63" s="192"/>
      <c r="C63" s="61" t="s">
        <v>367</v>
      </c>
      <c r="D63" s="62"/>
      <c r="E63" s="62">
        <v>0</v>
      </c>
      <c r="F63" s="62">
        <v>0</v>
      </c>
      <c r="G63" s="62">
        <v>0</v>
      </c>
      <c r="H63" s="62">
        <v>0</v>
      </c>
      <c r="I63" s="62">
        <v>0</v>
      </c>
      <c r="J63" s="62">
        <v>0</v>
      </c>
      <c r="K63" s="62">
        <v>0</v>
      </c>
      <c r="L63" s="62">
        <v>0</v>
      </c>
      <c r="M63" s="62">
        <v>0</v>
      </c>
      <c r="N63" s="62">
        <v>0</v>
      </c>
      <c r="O63" s="62">
        <v>1</v>
      </c>
      <c r="P63" s="62">
        <v>0</v>
      </c>
      <c r="Q63" s="62">
        <v>0</v>
      </c>
      <c r="R63" s="63" t="s">
        <v>611</v>
      </c>
      <c r="S63" s="62">
        <f t="shared" si="0"/>
        <v>1</v>
      </c>
      <c r="T63" s="62">
        <v>0</v>
      </c>
      <c r="U63" s="62"/>
      <c r="V63" s="62">
        <v>0</v>
      </c>
      <c r="W63" s="62">
        <v>1</v>
      </c>
      <c r="X63" s="62">
        <v>0</v>
      </c>
      <c r="Y63" s="63" t="s">
        <v>149</v>
      </c>
    </row>
    <row r="64" spans="2:25" ht="138" customHeight="1" x14ac:dyDescent="0.25">
      <c r="B64" s="192"/>
      <c r="C64" s="61" t="s">
        <v>368</v>
      </c>
      <c r="D64" s="62"/>
      <c r="E64" s="62">
        <v>0</v>
      </c>
      <c r="F64" s="62">
        <v>0</v>
      </c>
      <c r="G64" s="62">
        <v>0</v>
      </c>
      <c r="H64" s="62">
        <v>0</v>
      </c>
      <c r="I64" s="62">
        <v>0</v>
      </c>
      <c r="J64" s="62">
        <v>0</v>
      </c>
      <c r="K64" s="62">
        <v>0</v>
      </c>
      <c r="L64" s="62">
        <v>1</v>
      </c>
      <c r="M64" s="62">
        <v>0</v>
      </c>
      <c r="N64" s="62">
        <v>1</v>
      </c>
      <c r="O64" s="62">
        <v>0</v>
      </c>
      <c r="P64" s="62">
        <v>0</v>
      </c>
      <c r="Q64" s="62">
        <v>0</v>
      </c>
      <c r="R64" s="64" t="s">
        <v>305</v>
      </c>
      <c r="S64" s="62">
        <f t="shared" si="0"/>
        <v>2</v>
      </c>
      <c r="T64" s="62">
        <v>0</v>
      </c>
      <c r="U64" s="62"/>
      <c r="V64" s="62">
        <v>0</v>
      </c>
      <c r="W64" s="62">
        <v>1</v>
      </c>
      <c r="X64" s="62">
        <v>0</v>
      </c>
      <c r="Y64" s="63" t="s">
        <v>150</v>
      </c>
    </row>
    <row r="65" spans="2:25" ht="139.69999999999999" customHeight="1" x14ac:dyDescent="0.25">
      <c r="B65" s="192"/>
      <c r="C65" s="61" t="s">
        <v>369</v>
      </c>
      <c r="D65" s="62"/>
      <c r="E65" s="62">
        <v>0</v>
      </c>
      <c r="F65" s="62">
        <v>0</v>
      </c>
      <c r="G65" s="62">
        <v>0</v>
      </c>
      <c r="H65" s="62">
        <v>0</v>
      </c>
      <c r="I65" s="62">
        <v>0</v>
      </c>
      <c r="J65" s="62">
        <v>0</v>
      </c>
      <c r="K65" s="62">
        <v>0</v>
      </c>
      <c r="L65" s="62">
        <v>1</v>
      </c>
      <c r="M65" s="62">
        <v>0</v>
      </c>
      <c r="N65" s="62">
        <v>1</v>
      </c>
      <c r="O65" s="62">
        <v>0</v>
      </c>
      <c r="P65" s="62">
        <v>0</v>
      </c>
      <c r="Q65" s="62">
        <v>0</v>
      </c>
      <c r="R65" s="64" t="s">
        <v>305</v>
      </c>
      <c r="S65" s="62">
        <f t="shared" si="0"/>
        <v>2</v>
      </c>
      <c r="T65" s="62">
        <v>0</v>
      </c>
      <c r="U65" s="62"/>
      <c r="V65" s="62">
        <v>0</v>
      </c>
      <c r="W65" s="62">
        <v>1</v>
      </c>
      <c r="X65" s="62">
        <v>0</v>
      </c>
      <c r="Y65" s="63" t="s">
        <v>151</v>
      </c>
    </row>
    <row r="66" spans="2:25" ht="88.35" customHeight="1" x14ac:dyDescent="0.25">
      <c r="B66" s="192"/>
      <c r="C66" s="61" t="s">
        <v>370</v>
      </c>
      <c r="D66" s="62"/>
      <c r="E66" s="62">
        <v>0</v>
      </c>
      <c r="F66" s="62">
        <v>0</v>
      </c>
      <c r="G66" s="62">
        <v>0</v>
      </c>
      <c r="H66" s="62">
        <v>0</v>
      </c>
      <c r="I66" s="62">
        <v>0</v>
      </c>
      <c r="J66" s="62">
        <v>0</v>
      </c>
      <c r="K66" s="62">
        <v>0</v>
      </c>
      <c r="L66" s="62">
        <v>0</v>
      </c>
      <c r="M66" s="62">
        <v>0</v>
      </c>
      <c r="N66" s="62">
        <v>0</v>
      </c>
      <c r="O66" s="62">
        <v>0</v>
      </c>
      <c r="P66" s="62">
        <v>1</v>
      </c>
      <c r="Q66" s="62">
        <v>0</v>
      </c>
      <c r="R66" s="63" t="s">
        <v>306</v>
      </c>
      <c r="S66" s="62">
        <f t="shared" si="0"/>
        <v>1</v>
      </c>
      <c r="T66" s="62">
        <v>0</v>
      </c>
      <c r="U66" s="62"/>
      <c r="V66" s="62">
        <v>0</v>
      </c>
      <c r="W66" s="62">
        <v>1</v>
      </c>
      <c r="X66" s="62">
        <v>0</v>
      </c>
      <c r="Y66" s="63" t="s">
        <v>145</v>
      </c>
    </row>
    <row r="67" spans="2:25" ht="61.35" customHeight="1" x14ac:dyDescent="0.25">
      <c r="B67" s="192"/>
      <c r="C67" s="61" t="s">
        <v>371</v>
      </c>
      <c r="D67" s="62"/>
      <c r="E67" s="62">
        <v>0</v>
      </c>
      <c r="F67" s="62">
        <v>0</v>
      </c>
      <c r="G67" s="62">
        <v>0</v>
      </c>
      <c r="H67" s="62">
        <v>0</v>
      </c>
      <c r="I67" s="62">
        <v>0</v>
      </c>
      <c r="J67" s="62">
        <v>0</v>
      </c>
      <c r="K67" s="62">
        <v>0</v>
      </c>
      <c r="L67" s="62">
        <v>0</v>
      </c>
      <c r="M67" s="62">
        <v>0</v>
      </c>
      <c r="N67" s="62">
        <v>0</v>
      </c>
      <c r="O67" s="62">
        <v>0</v>
      </c>
      <c r="P67" s="62">
        <v>0</v>
      </c>
      <c r="Q67" s="62">
        <v>1</v>
      </c>
      <c r="R67" s="63" t="s">
        <v>133</v>
      </c>
      <c r="S67" s="62">
        <f t="shared" si="0"/>
        <v>1</v>
      </c>
      <c r="T67" s="62">
        <v>0</v>
      </c>
      <c r="U67" s="62"/>
      <c r="V67" s="62">
        <v>1</v>
      </c>
      <c r="W67" s="62">
        <v>0</v>
      </c>
      <c r="X67" s="62">
        <v>0</v>
      </c>
      <c r="Y67" s="63" t="s">
        <v>171</v>
      </c>
    </row>
    <row r="68" spans="2:25" ht="157.35" customHeight="1" x14ac:dyDescent="0.25">
      <c r="B68" s="192"/>
      <c r="C68" s="61" t="s">
        <v>372</v>
      </c>
      <c r="D68" s="62"/>
      <c r="E68" s="62">
        <v>0</v>
      </c>
      <c r="F68" s="62">
        <v>0</v>
      </c>
      <c r="G68" s="62">
        <v>0</v>
      </c>
      <c r="H68" s="62">
        <v>0</v>
      </c>
      <c r="I68" s="62">
        <v>0</v>
      </c>
      <c r="J68" s="62">
        <v>0</v>
      </c>
      <c r="K68" s="62">
        <v>0</v>
      </c>
      <c r="L68" s="62">
        <v>0</v>
      </c>
      <c r="M68" s="62">
        <v>0</v>
      </c>
      <c r="N68" s="62">
        <v>0</v>
      </c>
      <c r="O68" s="62">
        <v>0</v>
      </c>
      <c r="P68" s="62">
        <v>0</v>
      </c>
      <c r="Q68" s="62">
        <v>1</v>
      </c>
      <c r="R68" s="63" t="s">
        <v>133</v>
      </c>
      <c r="S68" s="62">
        <f t="shared" si="0"/>
        <v>1</v>
      </c>
      <c r="T68" s="62">
        <v>0</v>
      </c>
      <c r="U68" s="62"/>
      <c r="V68" s="62">
        <v>0</v>
      </c>
      <c r="W68" s="62">
        <v>1</v>
      </c>
      <c r="X68" s="62">
        <v>0</v>
      </c>
      <c r="Y68" s="63" t="s">
        <v>145</v>
      </c>
    </row>
    <row r="69" spans="2:25" ht="185.45" customHeight="1" x14ac:dyDescent="0.25">
      <c r="B69" s="192"/>
      <c r="C69" s="61" t="s">
        <v>373</v>
      </c>
      <c r="D69" s="62"/>
      <c r="E69" s="62">
        <v>0</v>
      </c>
      <c r="F69" s="62">
        <v>0</v>
      </c>
      <c r="G69" s="62">
        <v>0</v>
      </c>
      <c r="H69" s="62">
        <v>0</v>
      </c>
      <c r="I69" s="62">
        <v>0</v>
      </c>
      <c r="J69" s="62">
        <v>0</v>
      </c>
      <c r="K69" s="62">
        <v>0</v>
      </c>
      <c r="L69" s="62">
        <v>0</v>
      </c>
      <c r="M69" s="62">
        <v>0</v>
      </c>
      <c r="N69" s="62">
        <v>0</v>
      </c>
      <c r="O69" s="62">
        <v>1</v>
      </c>
      <c r="P69" s="62">
        <v>1</v>
      </c>
      <c r="Q69" s="62">
        <v>0</v>
      </c>
      <c r="R69" s="63" t="s">
        <v>307</v>
      </c>
      <c r="S69" s="62">
        <f t="shared" si="0"/>
        <v>2</v>
      </c>
      <c r="T69" s="62">
        <v>0</v>
      </c>
      <c r="U69" s="62"/>
      <c r="V69" s="62">
        <v>1</v>
      </c>
      <c r="W69" s="62">
        <v>0</v>
      </c>
      <c r="X69" s="62">
        <v>0</v>
      </c>
      <c r="Y69" s="63" t="s">
        <v>170</v>
      </c>
    </row>
    <row r="70" spans="2:25" ht="234.6" customHeight="1" x14ac:dyDescent="0.25">
      <c r="B70" s="192"/>
      <c r="C70" s="61" t="s">
        <v>374</v>
      </c>
      <c r="D70" s="62"/>
      <c r="E70" s="62">
        <v>0</v>
      </c>
      <c r="F70" s="62">
        <v>0</v>
      </c>
      <c r="G70" s="62">
        <v>0</v>
      </c>
      <c r="H70" s="62">
        <v>0</v>
      </c>
      <c r="I70" s="62">
        <v>0</v>
      </c>
      <c r="J70" s="62">
        <v>0</v>
      </c>
      <c r="K70" s="62">
        <v>0</v>
      </c>
      <c r="L70" s="62">
        <v>0</v>
      </c>
      <c r="M70" s="62">
        <v>0</v>
      </c>
      <c r="N70" s="62">
        <v>0</v>
      </c>
      <c r="O70" s="62">
        <v>0</v>
      </c>
      <c r="P70" s="62">
        <v>0</v>
      </c>
      <c r="Q70" s="62">
        <v>1</v>
      </c>
      <c r="R70" s="63" t="s">
        <v>136</v>
      </c>
      <c r="S70" s="62">
        <f t="shared" si="0"/>
        <v>1</v>
      </c>
      <c r="T70" s="62">
        <v>0</v>
      </c>
      <c r="U70" s="62"/>
      <c r="V70" s="62">
        <v>0</v>
      </c>
      <c r="W70" s="62">
        <v>1</v>
      </c>
      <c r="X70" s="62">
        <v>0</v>
      </c>
      <c r="Y70" s="63" t="s">
        <v>152</v>
      </c>
    </row>
    <row r="71" spans="2:25" ht="220.7" customHeight="1" x14ac:dyDescent="0.25">
      <c r="B71" s="192"/>
      <c r="C71" s="61" t="s">
        <v>375</v>
      </c>
      <c r="D71" s="62"/>
      <c r="E71" s="62">
        <v>0</v>
      </c>
      <c r="F71" s="62">
        <v>0</v>
      </c>
      <c r="G71" s="62">
        <v>0</v>
      </c>
      <c r="H71" s="62">
        <v>0</v>
      </c>
      <c r="I71" s="62">
        <v>0</v>
      </c>
      <c r="J71" s="62">
        <v>0</v>
      </c>
      <c r="K71" s="62">
        <v>0</v>
      </c>
      <c r="L71" s="62">
        <v>0</v>
      </c>
      <c r="M71" s="62">
        <v>0</v>
      </c>
      <c r="N71" s="62">
        <v>0</v>
      </c>
      <c r="O71" s="62">
        <v>1</v>
      </c>
      <c r="P71" s="62">
        <v>1</v>
      </c>
      <c r="Q71" s="62">
        <v>0</v>
      </c>
      <c r="R71" s="63" t="s">
        <v>685</v>
      </c>
      <c r="S71" s="62">
        <f t="shared" si="0"/>
        <v>2</v>
      </c>
      <c r="T71" s="62">
        <v>0</v>
      </c>
      <c r="U71" s="62"/>
      <c r="V71" s="62">
        <v>1</v>
      </c>
      <c r="W71" s="62">
        <v>0</v>
      </c>
      <c r="X71" s="62">
        <v>0</v>
      </c>
      <c r="Y71" s="63" t="s">
        <v>170</v>
      </c>
    </row>
    <row r="72" spans="2:25" ht="233.45" customHeight="1" x14ac:dyDescent="0.25">
      <c r="B72" s="192"/>
      <c r="C72" s="61" t="s">
        <v>376</v>
      </c>
      <c r="D72" s="62"/>
      <c r="E72" s="62">
        <v>0</v>
      </c>
      <c r="F72" s="62">
        <v>0</v>
      </c>
      <c r="G72" s="62">
        <v>0</v>
      </c>
      <c r="H72" s="62">
        <v>0</v>
      </c>
      <c r="I72" s="62">
        <v>0</v>
      </c>
      <c r="J72" s="62">
        <v>0</v>
      </c>
      <c r="K72" s="62">
        <v>0</v>
      </c>
      <c r="L72" s="62">
        <v>0</v>
      </c>
      <c r="M72" s="62">
        <v>0</v>
      </c>
      <c r="N72" s="62">
        <v>0</v>
      </c>
      <c r="O72" s="62">
        <v>0</v>
      </c>
      <c r="P72" s="62">
        <v>0</v>
      </c>
      <c r="Q72" s="62">
        <v>1</v>
      </c>
      <c r="R72" s="63" t="s">
        <v>133</v>
      </c>
      <c r="S72" s="62">
        <f t="shared" si="0"/>
        <v>1</v>
      </c>
      <c r="T72" s="62">
        <v>0</v>
      </c>
      <c r="U72" s="62"/>
      <c r="V72" s="62">
        <v>1</v>
      </c>
      <c r="W72" s="62">
        <v>0</v>
      </c>
      <c r="X72" s="62">
        <v>0</v>
      </c>
      <c r="Y72" s="63" t="s">
        <v>170</v>
      </c>
    </row>
    <row r="73" spans="2:25" ht="153.6" customHeight="1" x14ac:dyDescent="0.25">
      <c r="B73" s="192"/>
      <c r="C73" s="61" t="s">
        <v>377</v>
      </c>
      <c r="D73" s="62"/>
      <c r="E73" s="62">
        <v>0</v>
      </c>
      <c r="F73" s="62">
        <v>0</v>
      </c>
      <c r="G73" s="62">
        <v>0</v>
      </c>
      <c r="H73" s="62">
        <v>0</v>
      </c>
      <c r="I73" s="62">
        <v>0</v>
      </c>
      <c r="J73" s="62">
        <v>0</v>
      </c>
      <c r="K73" s="62">
        <v>0</v>
      </c>
      <c r="L73" s="62">
        <v>0</v>
      </c>
      <c r="M73" s="62">
        <v>0</v>
      </c>
      <c r="N73" s="62">
        <v>0</v>
      </c>
      <c r="O73" s="62">
        <v>0</v>
      </c>
      <c r="P73" s="62">
        <v>0</v>
      </c>
      <c r="Q73" s="62">
        <v>1</v>
      </c>
      <c r="R73" s="63" t="s">
        <v>133</v>
      </c>
      <c r="S73" s="62">
        <f t="shared" si="0"/>
        <v>1</v>
      </c>
      <c r="T73" s="62">
        <v>0</v>
      </c>
      <c r="U73" s="62"/>
      <c r="V73" s="62">
        <v>0</v>
      </c>
      <c r="W73" s="62">
        <v>1</v>
      </c>
      <c r="X73" s="62">
        <v>0</v>
      </c>
      <c r="Y73" s="63" t="s">
        <v>153</v>
      </c>
    </row>
    <row r="74" spans="2:25" ht="145.69999999999999" customHeight="1" x14ac:dyDescent="0.25">
      <c r="B74" s="192"/>
      <c r="C74" s="61" t="s">
        <v>378</v>
      </c>
      <c r="D74" s="62"/>
      <c r="E74" s="62">
        <v>0</v>
      </c>
      <c r="F74" s="62">
        <v>0</v>
      </c>
      <c r="G74" s="62">
        <v>0</v>
      </c>
      <c r="H74" s="62">
        <v>0</v>
      </c>
      <c r="I74" s="62">
        <v>0</v>
      </c>
      <c r="J74" s="62">
        <v>0</v>
      </c>
      <c r="K74" s="62">
        <v>0</v>
      </c>
      <c r="L74" s="62">
        <v>0</v>
      </c>
      <c r="M74" s="62">
        <v>0</v>
      </c>
      <c r="N74" s="62">
        <v>0</v>
      </c>
      <c r="O74" s="62">
        <v>1</v>
      </c>
      <c r="P74" s="62">
        <v>0</v>
      </c>
      <c r="Q74" s="62">
        <v>0</v>
      </c>
      <c r="R74" s="63" t="s">
        <v>612</v>
      </c>
      <c r="S74" s="62">
        <f t="shared" si="0"/>
        <v>1</v>
      </c>
      <c r="T74" s="62">
        <v>0</v>
      </c>
      <c r="U74" s="62"/>
      <c r="V74" s="62">
        <v>1</v>
      </c>
      <c r="W74" s="62">
        <v>0</v>
      </c>
      <c r="X74" s="62">
        <v>0</v>
      </c>
      <c r="Y74" s="63" t="s">
        <v>172</v>
      </c>
    </row>
    <row r="75" spans="2:25" ht="100.35" customHeight="1" x14ac:dyDescent="0.25">
      <c r="B75" s="189" t="s">
        <v>411</v>
      </c>
      <c r="C75" s="60" t="s">
        <v>379</v>
      </c>
      <c r="D75" s="50"/>
      <c r="E75" s="50">
        <v>0</v>
      </c>
      <c r="F75" s="50">
        <v>0</v>
      </c>
      <c r="G75" s="50">
        <v>0</v>
      </c>
      <c r="H75" s="50">
        <v>0</v>
      </c>
      <c r="I75" s="50">
        <v>0</v>
      </c>
      <c r="J75" s="50">
        <v>0</v>
      </c>
      <c r="K75" s="50">
        <v>0</v>
      </c>
      <c r="L75" s="50">
        <v>0</v>
      </c>
      <c r="M75" s="50">
        <v>0</v>
      </c>
      <c r="N75" s="50">
        <v>0</v>
      </c>
      <c r="O75" s="50">
        <v>0</v>
      </c>
      <c r="P75" s="50">
        <v>0</v>
      </c>
      <c r="Q75" s="50">
        <v>1</v>
      </c>
      <c r="R75" s="47" t="s">
        <v>133</v>
      </c>
      <c r="S75" s="50">
        <f t="shared" si="0"/>
        <v>1</v>
      </c>
      <c r="T75" s="50">
        <v>0</v>
      </c>
      <c r="U75" s="50"/>
      <c r="V75" s="50">
        <v>0</v>
      </c>
      <c r="W75" s="50">
        <v>1</v>
      </c>
      <c r="X75" s="50">
        <v>0</v>
      </c>
      <c r="Y75" s="47" t="s">
        <v>154</v>
      </c>
    </row>
    <row r="76" spans="2:25" ht="79.7" customHeight="1" x14ac:dyDescent="0.25">
      <c r="B76" s="189"/>
      <c r="C76" s="60" t="s">
        <v>380</v>
      </c>
      <c r="D76" s="50"/>
      <c r="E76" s="50">
        <v>0</v>
      </c>
      <c r="F76" s="50">
        <v>0</v>
      </c>
      <c r="G76" s="50">
        <v>0</v>
      </c>
      <c r="H76" s="50">
        <v>0</v>
      </c>
      <c r="I76" s="50">
        <v>0</v>
      </c>
      <c r="J76" s="50">
        <v>0</v>
      </c>
      <c r="K76" s="50">
        <v>0</v>
      </c>
      <c r="L76" s="50">
        <v>0</v>
      </c>
      <c r="M76" s="50">
        <v>0</v>
      </c>
      <c r="N76" s="50">
        <v>0</v>
      </c>
      <c r="O76" s="50">
        <v>0</v>
      </c>
      <c r="P76" s="50">
        <v>0</v>
      </c>
      <c r="Q76" s="50">
        <v>1</v>
      </c>
      <c r="R76" s="47" t="s">
        <v>133</v>
      </c>
      <c r="S76" s="50">
        <f t="shared" si="0"/>
        <v>1</v>
      </c>
      <c r="T76" s="50">
        <v>0</v>
      </c>
      <c r="U76" s="50"/>
      <c r="V76" s="50">
        <v>0</v>
      </c>
      <c r="W76" s="50">
        <v>1</v>
      </c>
      <c r="X76" s="50">
        <v>0</v>
      </c>
      <c r="Y76" s="47" t="s">
        <v>154</v>
      </c>
    </row>
    <row r="77" spans="2:25" ht="81" customHeight="1" x14ac:dyDescent="0.25">
      <c r="B77" s="189"/>
      <c r="C77" s="60" t="s">
        <v>381</v>
      </c>
      <c r="D77" s="50"/>
      <c r="E77" s="50">
        <v>0</v>
      </c>
      <c r="F77" s="50">
        <v>0</v>
      </c>
      <c r="G77" s="50">
        <v>0</v>
      </c>
      <c r="H77" s="50">
        <v>0</v>
      </c>
      <c r="I77" s="50">
        <v>0</v>
      </c>
      <c r="J77" s="50">
        <v>0</v>
      </c>
      <c r="K77" s="50">
        <v>0</v>
      </c>
      <c r="L77" s="50">
        <v>0</v>
      </c>
      <c r="M77" s="50">
        <v>0</v>
      </c>
      <c r="N77" s="50">
        <v>0</v>
      </c>
      <c r="O77" s="50">
        <v>0</v>
      </c>
      <c r="P77" s="50">
        <v>0</v>
      </c>
      <c r="Q77" s="50">
        <v>1</v>
      </c>
      <c r="R77" s="47" t="s">
        <v>133</v>
      </c>
      <c r="S77" s="50">
        <f t="shared" si="0"/>
        <v>1</v>
      </c>
      <c r="T77" s="50">
        <v>0</v>
      </c>
      <c r="U77" s="50"/>
      <c r="V77" s="50">
        <v>0</v>
      </c>
      <c r="W77" s="50">
        <v>1</v>
      </c>
      <c r="X77" s="50">
        <v>0</v>
      </c>
      <c r="Y77" s="47" t="s">
        <v>154</v>
      </c>
    </row>
    <row r="78" spans="2:25" ht="185.45" customHeight="1" x14ac:dyDescent="0.25">
      <c r="B78" s="189"/>
      <c r="C78" s="60" t="s">
        <v>382</v>
      </c>
      <c r="D78" s="50"/>
      <c r="E78" s="50">
        <v>0</v>
      </c>
      <c r="F78" s="50">
        <v>0</v>
      </c>
      <c r="G78" s="50">
        <v>1</v>
      </c>
      <c r="H78" s="50">
        <v>0</v>
      </c>
      <c r="I78" s="50">
        <v>0</v>
      </c>
      <c r="J78" s="50">
        <v>0</v>
      </c>
      <c r="K78" s="50">
        <v>0</v>
      </c>
      <c r="L78" s="50">
        <v>0</v>
      </c>
      <c r="M78" s="50">
        <v>0</v>
      </c>
      <c r="N78" s="50">
        <v>0</v>
      </c>
      <c r="O78" s="50">
        <v>1</v>
      </c>
      <c r="P78" s="50">
        <v>0</v>
      </c>
      <c r="Q78" s="50">
        <v>0</v>
      </c>
      <c r="R78" s="47" t="s">
        <v>308</v>
      </c>
      <c r="S78" s="50">
        <f t="shared" si="0"/>
        <v>2</v>
      </c>
      <c r="T78" s="50">
        <v>0</v>
      </c>
      <c r="U78" s="50"/>
      <c r="V78" s="50">
        <v>0</v>
      </c>
      <c r="W78" s="50">
        <v>1</v>
      </c>
      <c r="X78" s="50">
        <v>0</v>
      </c>
      <c r="Y78" s="47" t="s">
        <v>155</v>
      </c>
    </row>
    <row r="79" spans="2:25" ht="148.69999999999999" customHeight="1" x14ac:dyDescent="0.25">
      <c r="B79" s="189"/>
      <c r="C79" s="60" t="s">
        <v>383</v>
      </c>
      <c r="D79" s="50"/>
      <c r="E79" s="50">
        <v>0</v>
      </c>
      <c r="F79" s="50">
        <v>0</v>
      </c>
      <c r="G79" s="50">
        <v>0</v>
      </c>
      <c r="H79" s="50">
        <v>0</v>
      </c>
      <c r="I79" s="50">
        <v>0</v>
      </c>
      <c r="J79" s="50">
        <v>0</v>
      </c>
      <c r="K79" s="50">
        <v>0</v>
      </c>
      <c r="L79" s="50">
        <v>0</v>
      </c>
      <c r="M79" s="50">
        <v>0</v>
      </c>
      <c r="N79" s="50">
        <v>0</v>
      </c>
      <c r="O79" s="50">
        <v>1</v>
      </c>
      <c r="P79" s="50">
        <v>0</v>
      </c>
      <c r="Q79" s="50">
        <v>0</v>
      </c>
      <c r="R79" s="47" t="s">
        <v>684</v>
      </c>
      <c r="S79" s="50">
        <f t="shared" si="0"/>
        <v>1</v>
      </c>
      <c r="T79" s="50">
        <v>0</v>
      </c>
      <c r="U79" s="50"/>
      <c r="V79" s="50">
        <v>0</v>
      </c>
      <c r="W79" s="50">
        <v>1</v>
      </c>
      <c r="X79" s="50">
        <v>0</v>
      </c>
      <c r="Y79" s="47" t="s">
        <v>156</v>
      </c>
    </row>
    <row r="80" spans="2:25" ht="88.7" customHeight="1" x14ac:dyDescent="0.25">
      <c r="B80" s="189"/>
      <c r="C80" s="60" t="s">
        <v>384</v>
      </c>
      <c r="D80" s="50"/>
      <c r="E80" s="50">
        <v>0</v>
      </c>
      <c r="F80" s="50">
        <v>0</v>
      </c>
      <c r="G80" s="50">
        <v>0</v>
      </c>
      <c r="H80" s="50">
        <v>0</v>
      </c>
      <c r="I80" s="50">
        <v>0</v>
      </c>
      <c r="J80" s="50">
        <v>0</v>
      </c>
      <c r="K80" s="50">
        <v>0</v>
      </c>
      <c r="L80" s="50">
        <v>0</v>
      </c>
      <c r="M80" s="50">
        <v>0</v>
      </c>
      <c r="N80" s="50">
        <v>0</v>
      </c>
      <c r="O80" s="50">
        <v>0</v>
      </c>
      <c r="P80" s="50">
        <v>0</v>
      </c>
      <c r="Q80" s="50">
        <v>1</v>
      </c>
      <c r="R80" s="47" t="s">
        <v>133</v>
      </c>
      <c r="S80" s="50">
        <f t="shared" si="0"/>
        <v>1</v>
      </c>
      <c r="T80" s="50">
        <v>0</v>
      </c>
      <c r="U80" s="50"/>
      <c r="V80" s="50">
        <v>0</v>
      </c>
      <c r="W80" s="50">
        <v>1</v>
      </c>
      <c r="X80" s="50">
        <v>0</v>
      </c>
      <c r="Y80" s="47" t="s">
        <v>154</v>
      </c>
    </row>
    <row r="81" spans="2:25" ht="166.7" customHeight="1" x14ac:dyDescent="0.25">
      <c r="B81" s="189"/>
      <c r="C81" s="60" t="s">
        <v>385</v>
      </c>
      <c r="D81" s="50"/>
      <c r="E81" s="50">
        <v>0</v>
      </c>
      <c r="F81" s="50">
        <v>0</v>
      </c>
      <c r="G81" s="50">
        <v>0</v>
      </c>
      <c r="H81" s="50">
        <v>0</v>
      </c>
      <c r="I81" s="50">
        <v>0</v>
      </c>
      <c r="J81" s="50">
        <v>0</v>
      </c>
      <c r="K81" s="50">
        <v>0</v>
      </c>
      <c r="L81" s="50">
        <v>0</v>
      </c>
      <c r="M81" s="50">
        <v>0</v>
      </c>
      <c r="N81" s="50">
        <v>0</v>
      </c>
      <c r="O81" s="50">
        <v>1</v>
      </c>
      <c r="P81" s="50">
        <v>1</v>
      </c>
      <c r="Q81" s="50">
        <v>0</v>
      </c>
      <c r="R81" s="47" t="s">
        <v>309</v>
      </c>
      <c r="S81" s="50">
        <f t="shared" si="0"/>
        <v>2</v>
      </c>
      <c r="T81" s="50">
        <v>0</v>
      </c>
      <c r="U81" s="50"/>
      <c r="V81" s="50">
        <v>0</v>
      </c>
      <c r="W81" s="50">
        <v>1</v>
      </c>
      <c r="X81" s="50">
        <v>0</v>
      </c>
      <c r="Y81" s="47" t="s">
        <v>157</v>
      </c>
    </row>
    <row r="82" spans="2:25" ht="84" customHeight="1" x14ac:dyDescent="0.25">
      <c r="B82" s="189"/>
      <c r="C82" s="60" t="s">
        <v>386</v>
      </c>
      <c r="D82" s="50"/>
      <c r="E82" s="50">
        <v>0</v>
      </c>
      <c r="F82" s="50">
        <v>0</v>
      </c>
      <c r="G82" s="50">
        <v>0</v>
      </c>
      <c r="H82" s="50">
        <v>0</v>
      </c>
      <c r="I82" s="50">
        <v>0</v>
      </c>
      <c r="J82" s="50">
        <v>0</v>
      </c>
      <c r="K82" s="50">
        <v>0</v>
      </c>
      <c r="L82" s="50">
        <v>0</v>
      </c>
      <c r="M82" s="50">
        <v>0</v>
      </c>
      <c r="N82" s="50">
        <v>0</v>
      </c>
      <c r="O82" s="50">
        <v>0</v>
      </c>
      <c r="P82" s="50">
        <v>0</v>
      </c>
      <c r="Q82" s="50">
        <v>1</v>
      </c>
      <c r="R82" s="47" t="s">
        <v>133</v>
      </c>
      <c r="S82" s="50">
        <f t="shared" si="0"/>
        <v>1</v>
      </c>
      <c r="T82" s="50">
        <v>0</v>
      </c>
      <c r="U82" s="50"/>
      <c r="V82" s="50">
        <v>0</v>
      </c>
      <c r="W82" s="50">
        <v>1</v>
      </c>
      <c r="X82" s="50">
        <v>0</v>
      </c>
      <c r="Y82" s="47" t="s">
        <v>154</v>
      </c>
    </row>
    <row r="83" spans="2:25" ht="84.6" customHeight="1" x14ac:dyDescent="0.25">
      <c r="B83" s="189"/>
      <c r="C83" s="60" t="s">
        <v>387</v>
      </c>
      <c r="D83" s="50"/>
      <c r="E83" s="50">
        <v>0</v>
      </c>
      <c r="F83" s="50">
        <v>0</v>
      </c>
      <c r="G83" s="50">
        <v>0</v>
      </c>
      <c r="H83" s="50">
        <v>0</v>
      </c>
      <c r="I83" s="50">
        <v>0</v>
      </c>
      <c r="J83" s="50">
        <v>0</v>
      </c>
      <c r="K83" s="50">
        <v>0</v>
      </c>
      <c r="L83" s="50">
        <v>0</v>
      </c>
      <c r="M83" s="50">
        <v>0</v>
      </c>
      <c r="N83" s="50">
        <v>0</v>
      </c>
      <c r="O83" s="50">
        <v>0</v>
      </c>
      <c r="P83" s="50">
        <v>0</v>
      </c>
      <c r="Q83" s="50">
        <v>1</v>
      </c>
      <c r="R83" s="47" t="s">
        <v>133</v>
      </c>
      <c r="S83" s="50">
        <f t="shared" ref="S83:S93" si="1">SUM(E83:Q83)</f>
        <v>1</v>
      </c>
      <c r="T83" s="50">
        <v>0</v>
      </c>
      <c r="U83" s="50"/>
      <c r="V83" s="50">
        <v>0</v>
      </c>
      <c r="W83" s="50">
        <v>1</v>
      </c>
      <c r="X83" s="50">
        <v>0</v>
      </c>
      <c r="Y83" s="47" t="s">
        <v>158</v>
      </c>
    </row>
    <row r="84" spans="2:25" ht="85.7" customHeight="1" x14ac:dyDescent="0.25">
      <c r="B84" s="189"/>
      <c r="C84" s="60" t="s">
        <v>388</v>
      </c>
      <c r="D84" s="50"/>
      <c r="E84" s="50">
        <v>0</v>
      </c>
      <c r="F84" s="50">
        <v>0</v>
      </c>
      <c r="G84" s="50">
        <v>0</v>
      </c>
      <c r="H84" s="50">
        <v>0</v>
      </c>
      <c r="I84" s="50">
        <v>0</v>
      </c>
      <c r="J84" s="50">
        <v>0</v>
      </c>
      <c r="K84" s="50">
        <v>0</v>
      </c>
      <c r="L84" s="50">
        <v>0</v>
      </c>
      <c r="M84" s="50">
        <v>0</v>
      </c>
      <c r="N84" s="50">
        <v>0</v>
      </c>
      <c r="O84" s="50">
        <v>0</v>
      </c>
      <c r="P84" s="50">
        <v>0</v>
      </c>
      <c r="Q84" s="50">
        <v>1</v>
      </c>
      <c r="R84" s="47" t="s">
        <v>133</v>
      </c>
      <c r="S84" s="50">
        <f t="shared" si="1"/>
        <v>1</v>
      </c>
      <c r="T84" s="50">
        <v>0</v>
      </c>
      <c r="U84" s="50"/>
      <c r="V84" s="50">
        <v>1</v>
      </c>
      <c r="W84" s="50">
        <v>0</v>
      </c>
      <c r="X84" s="50">
        <v>0</v>
      </c>
      <c r="Y84" s="47" t="s">
        <v>173</v>
      </c>
    </row>
    <row r="85" spans="2:25" ht="53.45" customHeight="1" x14ac:dyDescent="0.25">
      <c r="B85" s="189"/>
      <c r="C85" s="60" t="s">
        <v>389</v>
      </c>
      <c r="D85" s="50"/>
      <c r="E85" s="50">
        <v>0</v>
      </c>
      <c r="F85" s="50">
        <v>0</v>
      </c>
      <c r="G85" s="50">
        <v>0</v>
      </c>
      <c r="H85" s="50">
        <v>0</v>
      </c>
      <c r="I85" s="50">
        <v>0</v>
      </c>
      <c r="J85" s="50">
        <v>0</v>
      </c>
      <c r="K85" s="50">
        <v>0</v>
      </c>
      <c r="L85" s="50">
        <v>0</v>
      </c>
      <c r="M85" s="50">
        <v>0</v>
      </c>
      <c r="N85" s="50">
        <v>0</v>
      </c>
      <c r="O85" s="50">
        <v>0</v>
      </c>
      <c r="P85" s="50">
        <v>0</v>
      </c>
      <c r="Q85" s="50">
        <v>1</v>
      </c>
      <c r="R85" s="47" t="s">
        <v>133</v>
      </c>
      <c r="S85" s="50">
        <f t="shared" si="1"/>
        <v>1</v>
      </c>
      <c r="T85" s="50">
        <v>0</v>
      </c>
      <c r="U85" s="50"/>
      <c r="V85" s="50">
        <v>1</v>
      </c>
      <c r="W85" s="50">
        <v>0</v>
      </c>
      <c r="X85" s="50">
        <v>0</v>
      </c>
      <c r="Y85" s="47" t="s">
        <v>174</v>
      </c>
    </row>
    <row r="86" spans="2:25" ht="75.599999999999994" customHeight="1" x14ac:dyDescent="0.25">
      <c r="B86" s="189"/>
      <c r="C86" s="60" t="s">
        <v>390</v>
      </c>
      <c r="D86" s="50"/>
      <c r="E86" s="50">
        <v>0</v>
      </c>
      <c r="F86" s="50">
        <v>0</v>
      </c>
      <c r="G86" s="50">
        <v>0</v>
      </c>
      <c r="H86" s="50">
        <v>0</v>
      </c>
      <c r="I86" s="50">
        <v>0</v>
      </c>
      <c r="J86" s="50">
        <v>0</v>
      </c>
      <c r="K86" s="50">
        <v>0</v>
      </c>
      <c r="L86" s="50">
        <v>0</v>
      </c>
      <c r="M86" s="50">
        <v>0</v>
      </c>
      <c r="N86" s="50">
        <v>0</v>
      </c>
      <c r="O86" s="50">
        <v>0</v>
      </c>
      <c r="P86" s="50">
        <v>0</v>
      </c>
      <c r="Q86" s="50">
        <v>1</v>
      </c>
      <c r="R86" s="47" t="s">
        <v>133</v>
      </c>
      <c r="S86" s="50">
        <f t="shared" si="1"/>
        <v>1</v>
      </c>
      <c r="T86" s="50">
        <v>0</v>
      </c>
      <c r="U86" s="50"/>
      <c r="V86" s="50">
        <v>0</v>
      </c>
      <c r="W86" s="50">
        <v>1</v>
      </c>
      <c r="X86" s="50">
        <v>0</v>
      </c>
      <c r="Y86" s="47" t="s">
        <v>159</v>
      </c>
    </row>
    <row r="87" spans="2:25" ht="88.35" customHeight="1" x14ac:dyDescent="0.25">
      <c r="B87" s="189"/>
      <c r="C87" s="60" t="s">
        <v>391</v>
      </c>
      <c r="D87" s="50"/>
      <c r="E87" s="50">
        <v>0</v>
      </c>
      <c r="F87" s="50">
        <v>0</v>
      </c>
      <c r="G87" s="50">
        <v>0</v>
      </c>
      <c r="H87" s="50">
        <v>0</v>
      </c>
      <c r="I87" s="50">
        <v>0</v>
      </c>
      <c r="J87" s="50">
        <v>0</v>
      </c>
      <c r="K87" s="50">
        <v>0</v>
      </c>
      <c r="L87" s="50">
        <v>0</v>
      </c>
      <c r="M87" s="50">
        <v>0</v>
      </c>
      <c r="N87" s="50">
        <v>0</v>
      </c>
      <c r="O87" s="50">
        <v>0</v>
      </c>
      <c r="P87" s="50">
        <v>0</v>
      </c>
      <c r="Q87" s="50">
        <v>1</v>
      </c>
      <c r="R87" s="47" t="s">
        <v>133</v>
      </c>
      <c r="S87" s="50">
        <f t="shared" si="1"/>
        <v>1</v>
      </c>
      <c r="T87" s="50">
        <v>0</v>
      </c>
      <c r="U87" s="50"/>
      <c r="V87" s="50">
        <v>0</v>
      </c>
      <c r="W87" s="50">
        <v>1</v>
      </c>
      <c r="X87" s="50">
        <v>0</v>
      </c>
      <c r="Y87" s="47" t="s">
        <v>160</v>
      </c>
    </row>
    <row r="88" spans="2:25" ht="52.7" customHeight="1" x14ac:dyDescent="0.25">
      <c r="B88" s="189"/>
      <c r="C88" s="60" t="s">
        <v>392</v>
      </c>
      <c r="D88" s="50"/>
      <c r="E88" s="50">
        <v>0</v>
      </c>
      <c r="F88" s="50">
        <v>0</v>
      </c>
      <c r="G88" s="50">
        <v>0</v>
      </c>
      <c r="H88" s="50">
        <v>0</v>
      </c>
      <c r="I88" s="50">
        <v>0</v>
      </c>
      <c r="J88" s="50">
        <v>0</v>
      </c>
      <c r="K88" s="50">
        <v>0</v>
      </c>
      <c r="L88" s="50">
        <v>0</v>
      </c>
      <c r="M88" s="50">
        <v>0</v>
      </c>
      <c r="N88" s="50">
        <v>0</v>
      </c>
      <c r="O88" s="50">
        <v>0</v>
      </c>
      <c r="P88" s="50">
        <v>0</v>
      </c>
      <c r="Q88" s="50">
        <v>1</v>
      </c>
      <c r="R88" s="47" t="s">
        <v>133</v>
      </c>
      <c r="S88" s="50">
        <f t="shared" si="1"/>
        <v>1</v>
      </c>
      <c r="T88" s="50">
        <v>0</v>
      </c>
      <c r="U88" s="50"/>
      <c r="V88" s="50">
        <v>1</v>
      </c>
      <c r="W88" s="50">
        <v>0</v>
      </c>
      <c r="X88" s="50">
        <v>0</v>
      </c>
      <c r="Y88" s="47" t="s">
        <v>175</v>
      </c>
    </row>
    <row r="89" spans="2:25" ht="87" customHeight="1" x14ac:dyDescent="0.25">
      <c r="B89" s="189"/>
      <c r="C89" s="60" t="s">
        <v>393</v>
      </c>
      <c r="D89" s="50"/>
      <c r="E89" s="50">
        <v>0</v>
      </c>
      <c r="F89" s="50">
        <v>0</v>
      </c>
      <c r="G89" s="50">
        <v>0</v>
      </c>
      <c r="H89" s="50">
        <v>0</v>
      </c>
      <c r="I89" s="50">
        <v>0</v>
      </c>
      <c r="J89" s="50">
        <v>0</v>
      </c>
      <c r="K89" s="50">
        <v>0</v>
      </c>
      <c r="L89" s="50">
        <v>0</v>
      </c>
      <c r="M89" s="50">
        <v>0</v>
      </c>
      <c r="N89" s="50">
        <v>0</v>
      </c>
      <c r="O89" s="50">
        <v>0</v>
      </c>
      <c r="P89" s="50">
        <v>0</v>
      </c>
      <c r="Q89" s="50">
        <v>1</v>
      </c>
      <c r="R89" s="47" t="s">
        <v>133</v>
      </c>
      <c r="S89" s="50">
        <f t="shared" si="1"/>
        <v>1</v>
      </c>
      <c r="T89" s="50">
        <v>0</v>
      </c>
      <c r="U89" s="50"/>
      <c r="V89" s="50">
        <v>1</v>
      </c>
      <c r="W89" s="50">
        <v>0</v>
      </c>
      <c r="X89" s="50">
        <v>0</v>
      </c>
      <c r="Y89" s="47" t="s">
        <v>173</v>
      </c>
    </row>
    <row r="90" spans="2:25" ht="162" customHeight="1" x14ac:dyDescent="0.25">
      <c r="B90" s="189"/>
      <c r="C90" s="60" t="s">
        <v>394</v>
      </c>
      <c r="D90" s="50"/>
      <c r="E90" s="50">
        <v>0</v>
      </c>
      <c r="F90" s="50">
        <v>0</v>
      </c>
      <c r="G90" s="50">
        <v>0</v>
      </c>
      <c r="H90" s="50">
        <v>0</v>
      </c>
      <c r="I90" s="50">
        <v>0</v>
      </c>
      <c r="J90" s="50">
        <v>0</v>
      </c>
      <c r="K90" s="50">
        <v>0</v>
      </c>
      <c r="L90" s="50">
        <v>0</v>
      </c>
      <c r="M90" s="50">
        <v>0</v>
      </c>
      <c r="N90" s="50">
        <v>0</v>
      </c>
      <c r="O90" s="50">
        <v>0</v>
      </c>
      <c r="P90" s="50">
        <v>0</v>
      </c>
      <c r="Q90" s="50">
        <v>1</v>
      </c>
      <c r="R90" s="47" t="s">
        <v>133</v>
      </c>
      <c r="S90" s="50">
        <f t="shared" si="1"/>
        <v>1</v>
      </c>
      <c r="T90" s="50">
        <v>0</v>
      </c>
      <c r="U90" s="50"/>
      <c r="V90" s="50">
        <v>1</v>
      </c>
      <c r="W90" s="50">
        <v>0</v>
      </c>
      <c r="X90" s="50">
        <v>0</v>
      </c>
      <c r="Y90" s="47" t="s">
        <v>173</v>
      </c>
    </row>
    <row r="91" spans="2:25" ht="87" customHeight="1" x14ac:dyDescent="0.25">
      <c r="B91" s="189"/>
      <c r="C91" s="60" t="s">
        <v>395</v>
      </c>
      <c r="D91" s="50"/>
      <c r="E91" s="50">
        <v>0</v>
      </c>
      <c r="F91" s="50">
        <v>0</v>
      </c>
      <c r="G91" s="50">
        <v>0</v>
      </c>
      <c r="H91" s="50">
        <v>0</v>
      </c>
      <c r="I91" s="50">
        <v>0</v>
      </c>
      <c r="J91" s="50">
        <v>0</v>
      </c>
      <c r="K91" s="50">
        <v>0</v>
      </c>
      <c r="L91" s="50">
        <v>0</v>
      </c>
      <c r="M91" s="50">
        <v>0</v>
      </c>
      <c r="N91" s="50">
        <v>0</v>
      </c>
      <c r="O91" s="50">
        <v>0</v>
      </c>
      <c r="P91" s="50">
        <v>0</v>
      </c>
      <c r="Q91" s="50">
        <v>1</v>
      </c>
      <c r="R91" s="47" t="s">
        <v>133</v>
      </c>
      <c r="S91" s="50">
        <f t="shared" si="1"/>
        <v>1</v>
      </c>
      <c r="T91" s="50">
        <v>0</v>
      </c>
      <c r="U91" s="50"/>
      <c r="V91" s="50">
        <v>0</v>
      </c>
      <c r="W91" s="50">
        <v>1</v>
      </c>
      <c r="X91" s="50">
        <v>0</v>
      </c>
      <c r="Y91" s="47" t="s">
        <v>161</v>
      </c>
    </row>
    <row r="92" spans="2:25" ht="47.45" customHeight="1" x14ac:dyDescent="0.25">
      <c r="B92" s="189"/>
      <c r="C92" s="60" t="s">
        <v>396</v>
      </c>
      <c r="D92" s="50"/>
      <c r="E92" s="50">
        <v>0</v>
      </c>
      <c r="F92" s="50">
        <v>0</v>
      </c>
      <c r="G92" s="50">
        <v>0</v>
      </c>
      <c r="H92" s="50">
        <v>0</v>
      </c>
      <c r="I92" s="50">
        <v>0</v>
      </c>
      <c r="J92" s="50">
        <v>0</v>
      </c>
      <c r="K92" s="50">
        <v>0</v>
      </c>
      <c r="L92" s="50">
        <v>0</v>
      </c>
      <c r="M92" s="50">
        <v>0</v>
      </c>
      <c r="N92" s="50">
        <v>0</v>
      </c>
      <c r="O92" s="50">
        <v>0</v>
      </c>
      <c r="P92" s="50">
        <v>0</v>
      </c>
      <c r="Q92" s="50">
        <v>1</v>
      </c>
      <c r="R92" s="47" t="s">
        <v>133</v>
      </c>
      <c r="S92" s="50">
        <f t="shared" si="1"/>
        <v>1</v>
      </c>
      <c r="T92" s="50">
        <v>0</v>
      </c>
      <c r="U92" s="50"/>
      <c r="V92" s="50">
        <v>1</v>
      </c>
      <c r="W92" s="50">
        <v>0</v>
      </c>
      <c r="X92" s="50">
        <v>0</v>
      </c>
      <c r="Y92" s="47" t="s">
        <v>175</v>
      </c>
    </row>
    <row r="93" spans="2:25" ht="131.44999999999999" customHeight="1" x14ac:dyDescent="0.25">
      <c r="B93" s="189"/>
      <c r="C93" s="60" t="s">
        <v>397</v>
      </c>
      <c r="D93" s="50"/>
      <c r="E93" s="50">
        <v>0</v>
      </c>
      <c r="F93" s="50">
        <v>0</v>
      </c>
      <c r="G93" s="50">
        <v>0</v>
      </c>
      <c r="H93" s="50">
        <v>0</v>
      </c>
      <c r="I93" s="50">
        <v>0</v>
      </c>
      <c r="J93" s="50">
        <v>0</v>
      </c>
      <c r="K93" s="50">
        <v>0</v>
      </c>
      <c r="L93" s="50">
        <v>0</v>
      </c>
      <c r="M93" s="50">
        <v>0</v>
      </c>
      <c r="N93" s="50">
        <v>0</v>
      </c>
      <c r="O93" s="50">
        <v>1</v>
      </c>
      <c r="P93" s="50">
        <v>1</v>
      </c>
      <c r="Q93" s="50">
        <v>0</v>
      </c>
      <c r="R93" s="47" t="s">
        <v>310</v>
      </c>
      <c r="S93" s="50">
        <f t="shared" si="1"/>
        <v>2</v>
      </c>
      <c r="T93" s="50">
        <v>0</v>
      </c>
      <c r="U93" s="50"/>
      <c r="V93" s="50">
        <v>1</v>
      </c>
      <c r="W93" s="50">
        <v>0</v>
      </c>
      <c r="X93" s="50">
        <v>0</v>
      </c>
      <c r="Y93" s="47" t="s">
        <v>175</v>
      </c>
    </row>
    <row r="94" spans="2:25" s="54" customFormat="1" ht="31.7" customHeight="1" x14ac:dyDescent="0.25">
      <c r="B94" s="67" t="s">
        <v>316</v>
      </c>
      <c r="C94" s="58">
        <f>COUNTA(C13:C93)</f>
        <v>80</v>
      </c>
      <c r="D94" s="59" t="s">
        <v>311</v>
      </c>
      <c r="E94" s="65">
        <f t="shared" ref="E94:Q94" si="2">SUM(E13:E93)</f>
        <v>1</v>
      </c>
      <c r="F94" s="65">
        <f t="shared" si="2"/>
        <v>0</v>
      </c>
      <c r="G94" s="65">
        <f t="shared" si="2"/>
        <v>4</v>
      </c>
      <c r="H94" s="65">
        <f t="shared" si="2"/>
        <v>0</v>
      </c>
      <c r="I94" s="65">
        <f t="shared" si="2"/>
        <v>2</v>
      </c>
      <c r="J94" s="65">
        <f t="shared" si="2"/>
        <v>1</v>
      </c>
      <c r="K94" s="65">
        <f t="shared" si="2"/>
        <v>2</v>
      </c>
      <c r="L94" s="65">
        <f t="shared" si="2"/>
        <v>2</v>
      </c>
      <c r="M94" s="65">
        <f t="shared" si="2"/>
        <v>0</v>
      </c>
      <c r="N94" s="65">
        <f t="shared" si="2"/>
        <v>4</v>
      </c>
      <c r="O94" s="65">
        <f t="shared" si="2"/>
        <v>25</v>
      </c>
      <c r="P94" s="65">
        <f t="shared" si="2"/>
        <v>25</v>
      </c>
      <c r="Q94" s="65">
        <f t="shared" si="2"/>
        <v>45</v>
      </c>
      <c r="R94" s="66"/>
      <c r="Y94" s="66"/>
    </row>
    <row r="95" spans="2:25" x14ac:dyDescent="0.25">
      <c r="T95" s="1"/>
      <c r="V95" s="1"/>
      <c r="W95" s="1"/>
      <c r="X95" s="1"/>
    </row>
    <row r="96" spans="2:25" s="53" customFormat="1" x14ac:dyDescent="0.25">
      <c r="B96" s="93" t="s">
        <v>421</v>
      </c>
      <c r="C96" s="3"/>
      <c r="R96" s="4"/>
      <c r="Y96" s="4"/>
    </row>
    <row r="97" spans="2:25" x14ac:dyDescent="0.25">
      <c r="B97" s="69" t="s">
        <v>313</v>
      </c>
      <c r="C97" s="70"/>
      <c r="D97" s="71" t="s">
        <v>220</v>
      </c>
      <c r="E97" s="17"/>
      <c r="F97" s="18"/>
      <c r="G97" s="17"/>
      <c r="H97" s="18"/>
      <c r="I97" s="5"/>
      <c r="J97" s="6"/>
      <c r="K97" s="5"/>
      <c r="L97" s="6"/>
      <c r="M97" s="5"/>
      <c r="N97" s="6"/>
      <c r="O97" s="5"/>
      <c r="P97" s="5"/>
      <c r="Q97" s="6"/>
    </row>
    <row r="98" spans="2:25" x14ac:dyDescent="0.25">
      <c r="B98" s="48" t="s">
        <v>224</v>
      </c>
      <c r="C98" s="72">
        <v>45</v>
      </c>
      <c r="D98" s="73">
        <f t="shared" ref="D98:D111" si="3">C98*($C$111/$C$111)/$C$111</f>
        <v>0.40540540540540543</v>
      </c>
      <c r="R98" s="1"/>
      <c r="T98" s="1"/>
      <c r="V98" s="1"/>
      <c r="W98" s="1"/>
      <c r="X98" s="1"/>
      <c r="Y98" s="1"/>
    </row>
    <row r="99" spans="2:25" x14ac:dyDescent="0.25">
      <c r="B99" s="48" t="s">
        <v>213</v>
      </c>
      <c r="C99" s="72">
        <v>25</v>
      </c>
      <c r="D99" s="73">
        <f t="shared" si="3"/>
        <v>0.22522522522522523</v>
      </c>
    </row>
    <row r="100" spans="2:25" x14ac:dyDescent="0.25">
      <c r="B100" s="48" t="s">
        <v>212</v>
      </c>
      <c r="C100" s="72">
        <v>25</v>
      </c>
      <c r="D100" s="73">
        <f t="shared" si="3"/>
        <v>0.22522522522522523</v>
      </c>
    </row>
    <row r="101" spans="2:25" x14ac:dyDescent="0.25">
      <c r="B101" s="48" t="s">
        <v>211</v>
      </c>
      <c r="C101" s="72">
        <v>4</v>
      </c>
      <c r="D101" s="73">
        <f t="shared" si="3"/>
        <v>3.6036036036036036E-2</v>
      </c>
    </row>
    <row r="102" spans="2:25" x14ac:dyDescent="0.25">
      <c r="B102" s="48" t="s">
        <v>210</v>
      </c>
      <c r="C102" s="72">
        <v>4</v>
      </c>
      <c r="D102" s="73">
        <f t="shared" si="3"/>
        <v>3.6036036036036036E-2</v>
      </c>
    </row>
    <row r="103" spans="2:25" x14ac:dyDescent="0.25">
      <c r="B103" s="48" t="s">
        <v>209</v>
      </c>
      <c r="C103" s="72">
        <v>2</v>
      </c>
      <c r="D103" s="73">
        <f t="shared" si="3"/>
        <v>1.8018018018018018E-2</v>
      </c>
    </row>
    <row r="104" spans="2:25" x14ac:dyDescent="0.25">
      <c r="B104" s="48" t="s">
        <v>208</v>
      </c>
      <c r="C104" s="72">
        <v>2</v>
      </c>
      <c r="D104" s="73">
        <f t="shared" si="3"/>
        <v>1.8018018018018018E-2</v>
      </c>
    </row>
    <row r="105" spans="2:25" x14ac:dyDescent="0.25">
      <c r="B105" s="48" t="s">
        <v>214</v>
      </c>
      <c r="C105" s="72">
        <v>2</v>
      </c>
      <c r="D105" s="73">
        <f t="shared" si="3"/>
        <v>1.8018018018018018E-2</v>
      </c>
    </row>
    <row r="106" spans="2:25" x14ac:dyDescent="0.25">
      <c r="B106" s="48" t="s">
        <v>215</v>
      </c>
      <c r="C106" s="72">
        <v>1</v>
      </c>
      <c r="D106" s="73">
        <f t="shared" si="3"/>
        <v>9.0090090090090089E-3</v>
      </c>
    </row>
    <row r="107" spans="2:25" x14ac:dyDescent="0.25">
      <c r="B107" s="48" t="s">
        <v>216</v>
      </c>
      <c r="C107" s="72">
        <v>1</v>
      </c>
      <c r="D107" s="73">
        <f t="shared" si="3"/>
        <v>9.0090090090090089E-3</v>
      </c>
    </row>
    <row r="108" spans="2:25" x14ac:dyDescent="0.25">
      <c r="B108" s="48" t="s">
        <v>217</v>
      </c>
      <c r="C108" s="72">
        <v>0</v>
      </c>
      <c r="D108" s="75">
        <f t="shared" si="3"/>
        <v>0</v>
      </c>
    </row>
    <row r="109" spans="2:25" x14ac:dyDescent="0.25">
      <c r="B109" s="48" t="s">
        <v>218</v>
      </c>
      <c r="C109" s="72">
        <v>0</v>
      </c>
      <c r="D109" s="75">
        <f t="shared" si="3"/>
        <v>0</v>
      </c>
    </row>
    <row r="110" spans="2:25" x14ac:dyDescent="0.25">
      <c r="B110" s="48" t="s">
        <v>219</v>
      </c>
      <c r="C110" s="72">
        <v>0</v>
      </c>
      <c r="D110" s="75">
        <f t="shared" si="3"/>
        <v>0</v>
      </c>
    </row>
    <row r="111" spans="2:25" x14ac:dyDescent="0.25">
      <c r="B111" s="68" t="s">
        <v>315</v>
      </c>
      <c r="C111" s="74">
        <f>SUM(C98:C110)</f>
        <v>111</v>
      </c>
      <c r="D111" s="75">
        <f t="shared" si="3"/>
        <v>1</v>
      </c>
    </row>
    <row r="112" spans="2:25" ht="36" customHeight="1" x14ac:dyDescent="0.25">
      <c r="B112" s="190" t="s">
        <v>314</v>
      </c>
      <c r="C112" s="190"/>
      <c r="D112" s="190"/>
    </row>
    <row r="113" spans="2:7" x14ac:dyDescent="0.25">
      <c r="C113" s="1"/>
    </row>
    <row r="114" spans="2:7" ht="35.25" customHeight="1" x14ac:dyDescent="0.25">
      <c r="B114" s="195" t="s">
        <v>312</v>
      </c>
      <c r="C114" s="195"/>
      <c r="D114" s="195"/>
    </row>
    <row r="115" spans="2:7" ht="15.75" customHeight="1" x14ac:dyDescent="0.25">
      <c r="B115" s="195"/>
      <c r="C115" s="195"/>
      <c r="D115" s="195"/>
    </row>
    <row r="116" spans="2:7" ht="15.75" customHeight="1" x14ac:dyDescent="0.25">
      <c r="C116" s="1"/>
      <c r="D116" s="42"/>
    </row>
    <row r="117" spans="2:7" ht="15.75" customHeight="1" x14ac:dyDescent="0.25">
      <c r="B117" s="79" t="s">
        <v>422</v>
      </c>
      <c r="C117" s="42"/>
      <c r="D117" s="42"/>
    </row>
    <row r="118" spans="2:7" ht="15.75" customHeight="1" x14ac:dyDescent="0.25">
      <c r="C118" s="1"/>
      <c r="E118" s="2"/>
      <c r="F118" s="2"/>
      <c r="G118" s="4"/>
    </row>
    <row r="119" spans="2:7" ht="15.75" customHeight="1" x14ac:dyDescent="0.25">
      <c r="C119" s="1"/>
    </row>
    <row r="120" spans="2:7" ht="15.75" customHeight="1" x14ac:dyDescent="0.25">
      <c r="C120" s="1"/>
    </row>
    <row r="121" spans="2:7" ht="15.75" customHeight="1" x14ac:dyDescent="0.25">
      <c r="C121" s="1"/>
    </row>
    <row r="122" spans="2:7" ht="15.75" customHeight="1" x14ac:dyDescent="0.25">
      <c r="C122" s="1"/>
    </row>
    <row r="123" spans="2:7" ht="15.75" customHeight="1" x14ac:dyDescent="0.25">
      <c r="C123" s="1"/>
    </row>
    <row r="124" spans="2:7" ht="15.75" customHeight="1" x14ac:dyDescent="0.25">
      <c r="C124" s="1"/>
    </row>
    <row r="125" spans="2:7" ht="15.75" customHeight="1" x14ac:dyDescent="0.25">
      <c r="C125" s="1"/>
    </row>
    <row r="126" spans="2:7" ht="15.75" customHeight="1" x14ac:dyDescent="0.25">
      <c r="C126" s="1"/>
    </row>
    <row r="127" spans="2:7" ht="15.75" customHeight="1" x14ac:dyDescent="0.25">
      <c r="C127" s="1"/>
    </row>
    <row r="128" spans="2:7" ht="15.75" customHeight="1" x14ac:dyDescent="0.25">
      <c r="C128" s="1"/>
    </row>
    <row r="129" spans="2:9" ht="15.75" customHeight="1" x14ac:dyDescent="0.25">
      <c r="C129" s="1"/>
    </row>
    <row r="130" spans="2:9" ht="15.75" customHeight="1" x14ac:dyDescent="0.25">
      <c r="C130" s="1"/>
    </row>
    <row r="131" spans="2:9" ht="15.75" customHeight="1" x14ac:dyDescent="0.25">
      <c r="C131" s="1"/>
    </row>
    <row r="132" spans="2:9" ht="15.75" customHeight="1" x14ac:dyDescent="0.25">
      <c r="C132" s="1"/>
    </row>
    <row r="133" spans="2:9" ht="15.75" customHeight="1" x14ac:dyDescent="0.25">
      <c r="C133" s="1"/>
    </row>
    <row r="134" spans="2:9" ht="15.75" customHeight="1" x14ac:dyDescent="0.25">
      <c r="C134" s="1"/>
    </row>
    <row r="135" spans="2:9" ht="15.75" customHeight="1" x14ac:dyDescent="0.25">
      <c r="C135" s="1"/>
    </row>
    <row r="136" spans="2:9" ht="15.75" customHeight="1" x14ac:dyDescent="0.25">
      <c r="C136" s="1"/>
    </row>
    <row r="137" spans="2:9" x14ac:dyDescent="0.25">
      <c r="C137" s="1"/>
    </row>
    <row r="138" spans="2:9" x14ac:dyDescent="0.25">
      <c r="B138" s="53"/>
      <c r="C138" s="53"/>
      <c r="D138" s="53"/>
      <c r="E138" s="53"/>
      <c r="F138" s="53"/>
      <c r="G138" s="53"/>
      <c r="H138" s="53"/>
      <c r="I138" s="53"/>
    </row>
    <row r="139" spans="2:9" x14ac:dyDescent="0.25">
      <c r="B139" s="53"/>
      <c r="C139" s="53"/>
      <c r="D139" s="53"/>
      <c r="E139" s="53"/>
      <c r="F139" s="53"/>
      <c r="G139" s="53"/>
      <c r="H139" s="53"/>
      <c r="I139" s="53"/>
    </row>
    <row r="140" spans="2:9" x14ac:dyDescent="0.25">
      <c r="B140" s="53"/>
      <c r="C140" s="53"/>
      <c r="D140" s="53"/>
      <c r="E140" s="53"/>
      <c r="F140" s="53"/>
      <c r="G140" s="53"/>
      <c r="H140" s="53"/>
      <c r="I140" s="53"/>
    </row>
    <row r="141" spans="2:9" x14ac:dyDescent="0.25">
      <c r="B141" s="53"/>
      <c r="C141" s="53"/>
      <c r="D141" s="53"/>
      <c r="E141" s="53"/>
      <c r="F141" s="53"/>
      <c r="G141" s="53"/>
      <c r="H141" s="53"/>
      <c r="I141" s="53"/>
    </row>
    <row r="142" spans="2:9" x14ac:dyDescent="0.25">
      <c r="B142" s="53" t="s">
        <v>317</v>
      </c>
      <c r="C142" s="53"/>
      <c r="D142" s="53"/>
      <c r="E142" s="53"/>
      <c r="F142" s="53"/>
      <c r="G142" s="53"/>
      <c r="H142" s="53"/>
      <c r="I142" s="53"/>
    </row>
  </sheetData>
  <sheetProtection sheet="1" objects="1" scenarios="1"/>
  <autoFilter ref="B12:Q94" xr:uid="{00000000-0009-0000-0000-000000000000}"/>
  <mergeCells count="49">
    <mergeCell ref="B2:F2"/>
    <mergeCell ref="C4:F4"/>
    <mergeCell ref="B3:F3"/>
    <mergeCell ref="H3:J3"/>
    <mergeCell ref="H4:J4"/>
    <mergeCell ref="H2:O2"/>
    <mergeCell ref="K3:O3"/>
    <mergeCell ref="K4:O4"/>
    <mergeCell ref="Y11:Y12"/>
    <mergeCell ref="E11:Q11"/>
    <mergeCell ref="B48:B74"/>
    <mergeCell ref="T12:U12"/>
    <mergeCell ref="T11:X11"/>
    <mergeCell ref="K46:K47"/>
    <mergeCell ref="L46:L47"/>
    <mergeCell ref="M46:M47"/>
    <mergeCell ref="N46:N47"/>
    <mergeCell ref="O46:O47"/>
    <mergeCell ref="P46:P47"/>
    <mergeCell ref="Q46:Q47"/>
    <mergeCell ref="S46:S47"/>
    <mergeCell ref="Y46:Y47"/>
    <mergeCell ref="W46:W47"/>
    <mergeCell ref="V46:V47"/>
    <mergeCell ref="X46:X47"/>
    <mergeCell ref="B75:B93"/>
    <mergeCell ref="B114:D115"/>
    <mergeCell ref="B7:B8"/>
    <mergeCell ref="C7:F8"/>
    <mergeCell ref="R46:R47"/>
    <mergeCell ref="S11:S12"/>
    <mergeCell ref="T46:T47"/>
    <mergeCell ref="I46:I47"/>
    <mergeCell ref="J46:J47"/>
    <mergeCell ref="E46:E47"/>
    <mergeCell ref="F46:F47"/>
    <mergeCell ref="R11:R12"/>
    <mergeCell ref="H5:J6"/>
    <mergeCell ref="C5:F5"/>
    <mergeCell ref="C6:F6"/>
    <mergeCell ref="C9:F9"/>
    <mergeCell ref="B112:D112"/>
    <mergeCell ref="B11:D11"/>
    <mergeCell ref="B13:B17"/>
    <mergeCell ref="C46:C47"/>
    <mergeCell ref="D46:D47"/>
    <mergeCell ref="B18:B47"/>
    <mergeCell ref="G46:G47"/>
    <mergeCell ref="H46:H47"/>
  </mergeCells>
  <pageMargins left="0.7" right="0.7" top="0.75" bottom="0.75" header="0.3" footer="0.3"/>
  <pageSetup paperSize="9"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R176"/>
  <sheetViews>
    <sheetView zoomScaleNormal="100" workbookViewId="0"/>
  </sheetViews>
  <sheetFormatPr baseColWidth="10" defaultRowHeight="15.75" x14ac:dyDescent="0.25"/>
  <cols>
    <col min="1" max="1" width="4" style="45" customWidth="1"/>
    <col min="2" max="2" width="30.28515625" style="45" bestFit="1" customWidth="1"/>
    <col min="3" max="3" width="22.140625" style="45" bestFit="1" customWidth="1"/>
    <col min="4" max="4" width="21.7109375" style="45" customWidth="1"/>
    <col min="5" max="5" width="37.28515625" style="45" customWidth="1"/>
    <col min="6" max="6" width="18" style="45" customWidth="1"/>
    <col min="7" max="7" width="19.28515625" style="45" bestFit="1" customWidth="1"/>
    <col min="8" max="8" width="40.28515625" style="45" customWidth="1"/>
    <col min="9" max="9" width="16.5703125" style="45" bestFit="1" customWidth="1"/>
    <col min="10" max="10" width="32.5703125" style="85" bestFit="1" customWidth="1"/>
    <col min="11" max="11" width="10.5703125" style="86" bestFit="1" customWidth="1"/>
    <col min="12" max="12" width="44.140625" style="45" customWidth="1"/>
    <col min="13" max="13" width="21.7109375" style="87" bestFit="1" customWidth="1"/>
    <col min="14" max="14" width="11.85546875" style="87" bestFit="1" customWidth="1"/>
    <col min="15" max="15" width="12.85546875" style="87" bestFit="1" customWidth="1"/>
    <col min="16" max="16" width="90" style="88" customWidth="1"/>
    <col min="17" max="17" width="14.7109375" style="90" bestFit="1" customWidth="1"/>
    <col min="18" max="16384" width="11.42578125" style="45"/>
  </cols>
  <sheetData>
    <row r="1" spans="2:18" ht="21" customHeight="1" x14ac:dyDescent="0.25">
      <c r="J1" s="45"/>
      <c r="K1" s="45"/>
      <c r="M1" s="45"/>
      <c r="N1" s="45"/>
      <c r="O1" s="45"/>
      <c r="P1" s="45"/>
      <c r="Q1" s="45"/>
      <c r="R1" s="52"/>
    </row>
    <row r="2" spans="2:18" ht="23.25" customHeight="1" x14ac:dyDescent="0.25">
      <c r="B2" s="218" t="s">
        <v>273</v>
      </c>
      <c r="C2" s="218"/>
      <c r="D2" s="218"/>
      <c r="E2" s="218"/>
      <c r="F2" s="218"/>
      <c r="H2" s="201" t="s">
        <v>195</v>
      </c>
      <c r="I2" s="202"/>
      <c r="J2" s="202"/>
      <c r="K2" s="202"/>
      <c r="L2" s="202"/>
      <c r="M2" s="202"/>
      <c r="N2" s="202"/>
      <c r="O2" s="202"/>
      <c r="P2" s="202"/>
      <c r="Q2" s="203"/>
      <c r="R2" s="52"/>
    </row>
    <row r="3" spans="2:18" ht="75" customHeight="1" x14ac:dyDescent="0.25">
      <c r="B3" s="190" t="s">
        <v>399</v>
      </c>
      <c r="C3" s="190"/>
      <c r="D3" s="190"/>
      <c r="E3" s="190"/>
      <c r="F3" s="190"/>
      <c r="H3" s="200" t="s">
        <v>408</v>
      </c>
      <c r="I3" s="200"/>
      <c r="J3" s="200"/>
      <c r="K3" s="200"/>
      <c r="L3" s="200" t="s">
        <v>533</v>
      </c>
      <c r="M3" s="200"/>
      <c r="N3" s="200"/>
      <c r="O3" s="200"/>
      <c r="P3" s="212" t="s">
        <v>532</v>
      </c>
      <c r="Q3" s="213"/>
      <c r="R3" s="52"/>
    </row>
    <row r="4" spans="2:18" ht="52.5" customHeight="1" x14ac:dyDescent="0.25">
      <c r="B4" s="83" t="s">
        <v>398</v>
      </c>
      <c r="C4" s="190" t="s">
        <v>400</v>
      </c>
      <c r="D4" s="190"/>
      <c r="E4" s="190"/>
      <c r="F4" s="190"/>
      <c r="H4" s="200" t="s">
        <v>617</v>
      </c>
      <c r="I4" s="200"/>
      <c r="J4" s="200"/>
      <c r="K4" s="200"/>
      <c r="L4" s="200" t="s">
        <v>409</v>
      </c>
      <c r="M4" s="200"/>
      <c r="N4" s="200"/>
      <c r="O4" s="200"/>
      <c r="P4" s="212" t="s">
        <v>618</v>
      </c>
      <c r="Q4" s="213"/>
      <c r="R4" s="52"/>
    </row>
    <row r="5" spans="2:18" ht="66" customHeight="1" x14ac:dyDescent="0.25">
      <c r="B5" s="82" t="s">
        <v>274</v>
      </c>
      <c r="C5" s="190" t="s">
        <v>458</v>
      </c>
      <c r="D5" s="190"/>
      <c r="E5" s="190"/>
      <c r="F5" s="190"/>
      <c r="H5" s="212" t="s">
        <v>534</v>
      </c>
      <c r="I5" s="214"/>
      <c r="J5" s="214"/>
      <c r="K5" s="213"/>
      <c r="L5" s="212" t="s">
        <v>410</v>
      </c>
      <c r="M5" s="214"/>
      <c r="N5" s="214"/>
      <c r="O5" s="213"/>
      <c r="P5" s="212" t="s">
        <v>531</v>
      </c>
      <c r="Q5" s="213"/>
      <c r="R5" s="52"/>
    </row>
    <row r="6" spans="2:18" ht="23.25" customHeight="1" x14ac:dyDescent="0.25">
      <c r="B6" s="82" t="s">
        <v>275</v>
      </c>
      <c r="C6" s="189" t="s">
        <v>76</v>
      </c>
      <c r="D6" s="189"/>
      <c r="E6" s="189"/>
      <c r="F6" s="189"/>
      <c r="H6" s="52"/>
      <c r="I6" s="52"/>
      <c r="J6" s="52"/>
      <c r="K6" s="52"/>
      <c r="L6" s="52"/>
      <c r="M6" s="52"/>
      <c r="N6" s="52"/>
      <c r="O6" s="52"/>
      <c r="P6" s="52"/>
      <c r="Q6" s="52"/>
      <c r="R6" s="52"/>
    </row>
    <row r="7" spans="2:18" ht="409.6" customHeight="1" x14ac:dyDescent="0.25">
      <c r="B7" s="222" t="s">
        <v>276</v>
      </c>
      <c r="C7" s="224" t="s">
        <v>461</v>
      </c>
      <c r="D7" s="225"/>
      <c r="E7" s="225"/>
      <c r="F7" s="226"/>
      <c r="H7" s="52"/>
      <c r="I7" s="52"/>
      <c r="J7" s="52"/>
      <c r="K7" s="52"/>
      <c r="L7" s="52"/>
      <c r="M7" s="52"/>
      <c r="N7" s="52"/>
      <c r="O7" s="52"/>
      <c r="P7" s="52"/>
      <c r="Q7" s="52"/>
      <c r="R7" s="52"/>
    </row>
    <row r="8" spans="2:18" ht="96" customHeight="1" x14ac:dyDescent="0.25">
      <c r="B8" s="223"/>
      <c r="C8" s="227"/>
      <c r="D8" s="228"/>
      <c r="E8" s="228"/>
      <c r="F8" s="229"/>
      <c r="H8" s="52"/>
      <c r="I8" s="52"/>
      <c r="J8" s="52"/>
      <c r="K8" s="52"/>
      <c r="L8" s="52"/>
      <c r="M8" s="52"/>
      <c r="N8" s="52"/>
      <c r="O8" s="52"/>
      <c r="P8" s="52"/>
      <c r="Q8" s="52"/>
      <c r="R8" s="52"/>
    </row>
    <row r="9" spans="2:18" x14ac:dyDescent="0.25">
      <c r="B9" s="82" t="s">
        <v>277</v>
      </c>
      <c r="C9" s="189" t="s">
        <v>465</v>
      </c>
      <c r="D9" s="189"/>
      <c r="E9" s="189"/>
      <c r="F9" s="189"/>
      <c r="J9" s="45"/>
      <c r="K9" s="45"/>
      <c r="M9" s="45"/>
      <c r="N9" s="45"/>
      <c r="O9" s="45"/>
      <c r="P9" s="45"/>
      <c r="Q9" s="45"/>
      <c r="R9" s="52"/>
    </row>
    <row r="10" spans="2:18" x14ac:dyDescent="0.25">
      <c r="J10" s="45"/>
      <c r="K10" s="45"/>
      <c r="M10" s="45"/>
      <c r="N10" s="45"/>
      <c r="O10" s="45"/>
      <c r="P10" s="45"/>
      <c r="Q10" s="45"/>
    </row>
    <row r="11" spans="2:18" x14ac:dyDescent="0.25">
      <c r="B11" s="191" t="s">
        <v>285</v>
      </c>
      <c r="C11" s="191"/>
      <c r="D11" s="191"/>
      <c r="E11" s="191"/>
      <c r="F11" s="216" t="s">
        <v>401</v>
      </c>
      <c r="G11" s="216"/>
      <c r="H11" s="216"/>
      <c r="I11" s="216"/>
      <c r="J11" s="216"/>
      <c r="K11" s="216"/>
      <c r="L11" s="216"/>
      <c r="M11" s="216"/>
      <c r="N11" s="216"/>
      <c r="O11" s="216"/>
      <c r="P11" s="217" t="s">
        <v>77</v>
      </c>
      <c r="Q11" s="217" t="s">
        <v>405</v>
      </c>
    </row>
    <row r="12" spans="2:18" ht="15.6" customHeight="1" x14ac:dyDescent="0.25">
      <c r="B12" s="189" t="s">
        <v>23</v>
      </c>
      <c r="C12" s="189"/>
      <c r="D12" s="189" t="s">
        <v>14</v>
      </c>
      <c r="E12" s="190" t="s">
        <v>403</v>
      </c>
      <c r="F12" s="215" t="s">
        <v>16</v>
      </c>
      <c r="G12" s="215"/>
      <c r="H12" s="215"/>
      <c r="I12" s="215"/>
      <c r="J12" s="190" t="s">
        <v>404</v>
      </c>
      <c r="K12" s="215" t="s">
        <v>78</v>
      </c>
      <c r="L12" s="215"/>
      <c r="M12" s="215"/>
      <c r="N12" s="215"/>
      <c r="O12" s="215"/>
      <c r="P12" s="217"/>
      <c r="Q12" s="217"/>
    </row>
    <row r="13" spans="2:18" ht="57" customHeight="1" x14ac:dyDescent="0.25">
      <c r="B13" s="76" t="s">
        <v>29</v>
      </c>
      <c r="C13" s="78" t="s">
        <v>402</v>
      </c>
      <c r="D13" s="189"/>
      <c r="E13" s="190"/>
      <c r="F13" s="76" t="s">
        <v>11</v>
      </c>
      <c r="G13" s="189" t="s">
        <v>30</v>
      </c>
      <c r="H13" s="189"/>
      <c r="I13" s="94" t="s">
        <v>407</v>
      </c>
      <c r="J13" s="190"/>
      <c r="K13" s="189" t="s">
        <v>13</v>
      </c>
      <c r="L13" s="189"/>
      <c r="M13" s="76" t="s">
        <v>17</v>
      </c>
      <c r="N13" s="76" t="s">
        <v>18</v>
      </c>
      <c r="O13" s="76" t="s">
        <v>19</v>
      </c>
      <c r="P13" s="217"/>
      <c r="Q13" s="217"/>
    </row>
    <row r="14" spans="2:18" ht="164.45" customHeight="1" x14ac:dyDescent="0.25">
      <c r="B14" s="219" t="s">
        <v>413</v>
      </c>
      <c r="C14" s="208" t="s">
        <v>57</v>
      </c>
      <c r="D14" s="62" t="s">
        <v>319</v>
      </c>
      <c r="E14" s="62"/>
      <c r="F14" s="62">
        <v>0</v>
      </c>
      <c r="G14" s="62">
        <v>0</v>
      </c>
      <c r="H14" s="62"/>
      <c r="I14" s="62">
        <v>0</v>
      </c>
      <c r="J14" s="62">
        <f t="shared" ref="J14:J21" si="0">F14+G14+I14</f>
        <v>0</v>
      </c>
      <c r="K14" s="62">
        <v>0</v>
      </c>
      <c r="L14" s="62"/>
      <c r="M14" s="62">
        <v>0</v>
      </c>
      <c r="N14" s="62">
        <v>0</v>
      </c>
      <c r="O14" s="62">
        <v>0</v>
      </c>
      <c r="P14" s="63" t="s">
        <v>223</v>
      </c>
      <c r="Q14" s="62">
        <f>K14+M14+N14+O14</f>
        <v>0</v>
      </c>
    </row>
    <row r="15" spans="2:18" ht="176.45" customHeight="1" x14ac:dyDescent="0.25">
      <c r="B15" s="219"/>
      <c r="C15" s="208"/>
      <c r="D15" s="62" t="s">
        <v>320</v>
      </c>
      <c r="E15" s="62"/>
      <c r="F15" s="62">
        <v>17</v>
      </c>
      <c r="G15" s="62">
        <v>0</v>
      </c>
      <c r="H15" s="62"/>
      <c r="I15" s="62">
        <v>24</v>
      </c>
      <c r="J15" s="62">
        <f t="shared" si="0"/>
        <v>41</v>
      </c>
      <c r="K15" s="62">
        <v>0</v>
      </c>
      <c r="L15" s="62"/>
      <c r="M15" s="62">
        <v>0</v>
      </c>
      <c r="N15" s="62">
        <v>0</v>
      </c>
      <c r="O15" s="62">
        <v>0</v>
      </c>
      <c r="P15" s="63" t="s">
        <v>179</v>
      </c>
      <c r="Q15" s="62">
        <f>K15+M15+N15+O15</f>
        <v>0</v>
      </c>
    </row>
    <row r="16" spans="2:18" ht="148.35" customHeight="1" x14ac:dyDescent="0.25">
      <c r="B16" s="219"/>
      <c r="C16" s="208"/>
      <c r="D16" s="62" t="s">
        <v>321</v>
      </c>
      <c r="E16" s="62"/>
      <c r="F16" s="62">
        <v>3</v>
      </c>
      <c r="G16" s="62">
        <v>0</v>
      </c>
      <c r="H16" s="62"/>
      <c r="I16" s="62">
        <v>1</v>
      </c>
      <c r="J16" s="62">
        <f t="shared" si="0"/>
        <v>4</v>
      </c>
      <c r="K16" s="62">
        <v>0</v>
      </c>
      <c r="L16" s="62"/>
      <c r="M16" s="62">
        <v>0</v>
      </c>
      <c r="N16" s="62">
        <v>0</v>
      </c>
      <c r="O16" s="62">
        <v>0</v>
      </c>
      <c r="P16" s="63" t="s">
        <v>180</v>
      </c>
      <c r="Q16" s="62">
        <f t="shared" ref="Q16:Q79" si="1">K16+M16+N16+O16</f>
        <v>0</v>
      </c>
    </row>
    <row r="17" spans="2:17" ht="148.35" customHeight="1" x14ac:dyDescent="0.25">
      <c r="B17" s="219"/>
      <c r="C17" s="208"/>
      <c r="D17" s="62" t="s">
        <v>322</v>
      </c>
      <c r="E17" s="62"/>
      <c r="F17" s="62">
        <v>5</v>
      </c>
      <c r="G17" s="62">
        <v>1</v>
      </c>
      <c r="H17" s="62"/>
      <c r="I17" s="62">
        <v>10</v>
      </c>
      <c r="J17" s="62">
        <f t="shared" si="0"/>
        <v>16</v>
      </c>
      <c r="K17" s="62">
        <v>0</v>
      </c>
      <c r="L17" s="62"/>
      <c r="M17" s="62">
        <v>0</v>
      </c>
      <c r="N17" s="62">
        <v>0</v>
      </c>
      <c r="O17" s="62">
        <v>1</v>
      </c>
      <c r="P17" s="63" t="s">
        <v>186</v>
      </c>
      <c r="Q17" s="62">
        <f t="shared" si="1"/>
        <v>1</v>
      </c>
    </row>
    <row r="18" spans="2:17" ht="187.35" customHeight="1" x14ac:dyDescent="0.25">
      <c r="B18" s="219"/>
      <c r="C18" s="208"/>
      <c r="D18" s="62" t="s">
        <v>318</v>
      </c>
      <c r="E18" s="62"/>
      <c r="F18" s="62">
        <v>36</v>
      </c>
      <c r="G18" s="62">
        <v>1</v>
      </c>
      <c r="H18" s="62"/>
      <c r="I18" s="62">
        <v>46</v>
      </c>
      <c r="J18" s="62">
        <f t="shared" si="0"/>
        <v>83</v>
      </c>
      <c r="K18" s="62">
        <v>0</v>
      </c>
      <c r="L18" s="62"/>
      <c r="M18" s="62">
        <v>0</v>
      </c>
      <c r="N18" s="62">
        <v>0</v>
      </c>
      <c r="O18" s="62">
        <v>1</v>
      </c>
      <c r="P18" s="63" t="s">
        <v>676</v>
      </c>
      <c r="Q18" s="62">
        <f t="shared" si="1"/>
        <v>1</v>
      </c>
    </row>
    <row r="19" spans="2:17" ht="104.45" customHeight="1" x14ac:dyDescent="0.25">
      <c r="B19" s="190" t="s">
        <v>414</v>
      </c>
      <c r="C19" s="220" t="s">
        <v>56</v>
      </c>
      <c r="D19" s="77" t="s">
        <v>323</v>
      </c>
      <c r="E19" s="77"/>
      <c r="F19" s="77">
        <v>0</v>
      </c>
      <c r="G19" s="77">
        <v>0</v>
      </c>
      <c r="H19" s="77"/>
      <c r="I19" s="77">
        <v>0</v>
      </c>
      <c r="J19" s="77">
        <f t="shared" si="0"/>
        <v>0</v>
      </c>
      <c r="K19" s="77">
        <v>0</v>
      </c>
      <c r="L19" s="77"/>
      <c r="M19" s="77">
        <v>0</v>
      </c>
      <c r="N19" s="77">
        <v>0</v>
      </c>
      <c r="O19" s="77">
        <v>0</v>
      </c>
      <c r="P19" s="78" t="s">
        <v>176</v>
      </c>
      <c r="Q19" s="77">
        <f t="shared" si="1"/>
        <v>0</v>
      </c>
    </row>
    <row r="20" spans="2:17" ht="152.44999999999999" customHeight="1" x14ac:dyDescent="0.25">
      <c r="B20" s="190"/>
      <c r="C20" s="220"/>
      <c r="D20" s="77" t="s">
        <v>324</v>
      </c>
      <c r="E20" s="77"/>
      <c r="F20" s="77">
        <v>3</v>
      </c>
      <c r="G20" s="77">
        <v>0</v>
      </c>
      <c r="H20" s="77"/>
      <c r="I20" s="77">
        <v>2</v>
      </c>
      <c r="J20" s="77">
        <f t="shared" si="0"/>
        <v>5</v>
      </c>
      <c r="K20" s="77">
        <v>0</v>
      </c>
      <c r="L20" s="77"/>
      <c r="M20" s="77">
        <v>0</v>
      </c>
      <c r="N20" s="77">
        <v>0</v>
      </c>
      <c r="O20" s="77">
        <v>0</v>
      </c>
      <c r="P20" s="78" t="s">
        <v>181</v>
      </c>
      <c r="Q20" s="77">
        <f t="shared" si="1"/>
        <v>0</v>
      </c>
    </row>
    <row r="21" spans="2:17" ht="157.69999999999999" customHeight="1" x14ac:dyDescent="0.25">
      <c r="B21" s="190"/>
      <c r="C21" s="220"/>
      <c r="D21" s="230" t="s">
        <v>325</v>
      </c>
      <c r="E21" s="194"/>
      <c r="F21" s="194">
        <v>14</v>
      </c>
      <c r="G21" s="194">
        <v>2</v>
      </c>
      <c r="H21" s="77"/>
      <c r="I21" s="194">
        <v>26</v>
      </c>
      <c r="J21" s="194">
        <f t="shared" si="0"/>
        <v>42</v>
      </c>
      <c r="K21" s="77">
        <v>0</v>
      </c>
      <c r="L21" s="77"/>
      <c r="M21" s="77">
        <v>0</v>
      </c>
      <c r="N21" s="77">
        <v>0</v>
      </c>
      <c r="O21" s="77">
        <v>1</v>
      </c>
      <c r="P21" s="78" t="s">
        <v>187</v>
      </c>
      <c r="Q21" s="77">
        <f t="shared" si="1"/>
        <v>1</v>
      </c>
    </row>
    <row r="22" spans="2:17" ht="262.35000000000002" customHeight="1" x14ac:dyDescent="0.25">
      <c r="B22" s="190"/>
      <c r="C22" s="220"/>
      <c r="D22" s="231"/>
      <c r="E22" s="194"/>
      <c r="F22" s="194"/>
      <c r="G22" s="194"/>
      <c r="H22" s="77"/>
      <c r="I22" s="194"/>
      <c r="J22" s="194"/>
      <c r="K22" s="77">
        <v>0</v>
      </c>
      <c r="L22" s="77"/>
      <c r="M22" s="77">
        <v>0</v>
      </c>
      <c r="N22" s="77">
        <v>0</v>
      </c>
      <c r="O22" s="77">
        <v>1</v>
      </c>
      <c r="P22" s="78" t="s">
        <v>677</v>
      </c>
      <c r="Q22" s="77">
        <f t="shared" si="1"/>
        <v>1</v>
      </c>
    </row>
    <row r="23" spans="2:17" ht="277.7" customHeight="1" x14ac:dyDescent="0.25">
      <c r="B23" s="190"/>
      <c r="C23" s="220"/>
      <c r="D23" s="77" t="s">
        <v>326</v>
      </c>
      <c r="E23" s="77"/>
      <c r="F23" s="77">
        <v>8</v>
      </c>
      <c r="G23" s="77">
        <v>1</v>
      </c>
      <c r="H23" s="77"/>
      <c r="I23" s="77">
        <v>6</v>
      </c>
      <c r="J23" s="77">
        <f t="shared" ref="J23:J48" si="2">F23+G23+I23</f>
        <v>15</v>
      </c>
      <c r="K23" s="77">
        <v>0</v>
      </c>
      <c r="L23" s="77"/>
      <c r="M23" s="77">
        <v>0</v>
      </c>
      <c r="N23" s="77">
        <v>0</v>
      </c>
      <c r="O23" s="77">
        <v>0</v>
      </c>
      <c r="P23" s="78" t="s">
        <v>182</v>
      </c>
      <c r="Q23" s="77">
        <f t="shared" si="1"/>
        <v>0</v>
      </c>
    </row>
    <row r="24" spans="2:17" ht="191.45" customHeight="1" x14ac:dyDescent="0.25">
      <c r="B24" s="190"/>
      <c r="C24" s="220"/>
      <c r="D24" s="77" t="s">
        <v>327</v>
      </c>
      <c r="E24" s="77"/>
      <c r="F24" s="77">
        <v>5</v>
      </c>
      <c r="G24" s="77">
        <v>1</v>
      </c>
      <c r="H24" s="77"/>
      <c r="I24" s="77">
        <v>4</v>
      </c>
      <c r="J24" s="77">
        <f t="shared" si="2"/>
        <v>10</v>
      </c>
      <c r="K24" s="77">
        <v>0</v>
      </c>
      <c r="L24" s="77"/>
      <c r="M24" s="77">
        <v>0</v>
      </c>
      <c r="N24" s="77">
        <v>0</v>
      </c>
      <c r="O24" s="77">
        <v>1</v>
      </c>
      <c r="P24" s="78" t="s">
        <v>678</v>
      </c>
      <c r="Q24" s="77">
        <f t="shared" si="1"/>
        <v>1</v>
      </c>
    </row>
    <row r="25" spans="2:17" ht="185.45" customHeight="1" x14ac:dyDescent="0.25">
      <c r="B25" s="190"/>
      <c r="C25" s="220"/>
      <c r="D25" s="77" t="s">
        <v>328</v>
      </c>
      <c r="E25" s="77"/>
      <c r="F25" s="77">
        <v>2</v>
      </c>
      <c r="G25" s="77">
        <v>0</v>
      </c>
      <c r="H25" s="77"/>
      <c r="I25" s="77">
        <v>3</v>
      </c>
      <c r="J25" s="77">
        <f t="shared" si="2"/>
        <v>5</v>
      </c>
      <c r="K25" s="77">
        <v>0</v>
      </c>
      <c r="L25" s="77"/>
      <c r="M25" s="77">
        <v>0</v>
      </c>
      <c r="N25" s="77">
        <v>0</v>
      </c>
      <c r="O25" s="77">
        <v>0</v>
      </c>
      <c r="P25" s="78" t="s">
        <v>619</v>
      </c>
      <c r="Q25" s="77">
        <f t="shared" si="1"/>
        <v>0</v>
      </c>
    </row>
    <row r="26" spans="2:17" ht="112.7" customHeight="1" x14ac:dyDescent="0.25">
      <c r="B26" s="190"/>
      <c r="C26" s="220"/>
      <c r="D26" s="77" t="s">
        <v>329</v>
      </c>
      <c r="E26" s="77"/>
      <c r="F26" s="77">
        <v>0</v>
      </c>
      <c r="G26" s="77">
        <v>0</v>
      </c>
      <c r="H26" s="77"/>
      <c r="I26" s="77">
        <v>0</v>
      </c>
      <c r="J26" s="77">
        <f t="shared" si="2"/>
        <v>0</v>
      </c>
      <c r="K26" s="77"/>
      <c r="L26" s="77"/>
      <c r="M26" s="77">
        <v>0</v>
      </c>
      <c r="N26" s="77">
        <v>0</v>
      </c>
      <c r="O26" s="77">
        <v>0</v>
      </c>
      <c r="P26" s="78" t="s">
        <v>176</v>
      </c>
      <c r="Q26" s="77">
        <f t="shared" si="1"/>
        <v>0</v>
      </c>
    </row>
    <row r="27" spans="2:17" ht="287.45" customHeight="1" x14ac:dyDescent="0.25">
      <c r="B27" s="190"/>
      <c r="C27" s="220"/>
      <c r="D27" s="77" t="s">
        <v>330</v>
      </c>
      <c r="E27" s="77"/>
      <c r="F27" s="77">
        <v>2</v>
      </c>
      <c r="G27" s="77">
        <v>1</v>
      </c>
      <c r="H27" s="77"/>
      <c r="I27" s="77">
        <v>0</v>
      </c>
      <c r="J27" s="77">
        <f t="shared" si="2"/>
        <v>3</v>
      </c>
      <c r="K27" s="77">
        <v>0</v>
      </c>
      <c r="L27" s="77"/>
      <c r="M27" s="77">
        <v>0</v>
      </c>
      <c r="N27" s="77">
        <v>0</v>
      </c>
      <c r="O27" s="77">
        <v>0</v>
      </c>
      <c r="P27" s="78" t="s">
        <v>185</v>
      </c>
      <c r="Q27" s="77">
        <f t="shared" si="1"/>
        <v>0</v>
      </c>
    </row>
    <row r="28" spans="2:17" ht="149.44999999999999" customHeight="1" x14ac:dyDescent="0.25">
      <c r="B28" s="190"/>
      <c r="C28" s="220"/>
      <c r="D28" s="77" t="s">
        <v>331</v>
      </c>
      <c r="E28" s="77"/>
      <c r="F28" s="77">
        <v>2</v>
      </c>
      <c r="G28" s="77">
        <v>0</v>
      </c>
      <c r="H28" s="77"/>
      <c r="I28" s="77">
        <v>1</v>
      </c>
      <c r="J28" s="77">
        <f t="shared" si="2"/>
        <v>3</v>
      </c>
      <c r="K28" s="77">
        <v>0</v>
      </c>
      <c r="L28" s="77"/>
      <c r="M28" s="77">
        <v>0</v>
      </c>
      <c r="N28" s="77">
        <v>0</v>
      </c>
      <c r="O28" s="77">
        <v>0</v>
      </c>
      <c r="P28" s="78" t="s">
        <v>620</v>
      </c>
      <c r="Q28" s="77">
        <f t="shared" si="1"/>
        <v>0</v>
      </c>
    </row>
    <row r="29" spans="2:17" ht="286.7" customHeight="1" x14ac:dyDescent="0.25">
      <c r="B29" s="190"/>
      <c r="C29" s="220"/>
      <c r="D29" s="77" t="s">
        <v>332</v>
      </c>
      <c r="E29" s="77"/>
      <c r="F29" s="77">
        <v>10</v>
      </c>
      <c r="G29" s="77">
        <v>1</v>
      </c>
      <c r="H29" s="77"/>
      <c r="I29" s="77">
        <v>2</v>
      </c>
      <c r="J29" s="77">
        <f t="shared" si="2"/>
        <v>13</v>
      </c>
      <c r="K29" s="77">
        <v>0</v>
      </c>
      <c r="L29" s="77"/>
      <c r="M29" s="77">
        <v>0</v>
      </c>
      <c r="N29" s="77">
        <v>0</v>
      </c>
      <c r="O29" s="77">
        <v>0</v>
      </c>
      <c r="P29" s="78" t="s">
        <v>184</v>
      </c>
      <c r="Q29" s="77">
        <f t="shared" si="1"/>
        <v>0</v>
      </c>
    </row>
    <row r="30" spans="2:17" ht="151.35" customHeight="1" x14ac:dyDescent="0.25">
      <c r="B30" s="190"/>
      <c r="C30" s="220"/>
      <c r="D30" s="77" t="s">
        <v>333</v>
      </c>
      <c r="E30" s="77"/>
      <c r="F30" s="77">
        <v>28</v>
      </c>
      <c r="G30" s="77">
        <v>1</v>
      </c>
      <c r="H30" s="77"/>
      <c r="I30" s="77">
        <v>21</v>
      </c>
      <c r="J30" s="77">
        <f t="shared" si="2"/>
        <v>50</v>
      </c>
      <c r="K30" s="77">
        <v>0</v>
      </c>
      <c r="L30" s="77"/>
      <c r="M30" s="77">
        <v>0</v>
      </c>
      <c r="N30" s="77">
        <v>0</v>
      </c>
      <c r="O30" s="77">
        <v>1</v>
      </c>
      <c r="P30" s="78" t="s">
        <v>188</v>
      </c>
      <c r="Q30" s="77">
        <f t="shared" si="1"/>
        <v>1</v>
      </c>
    </row>
    <row r="31" spans="2:17" ht="150" customHeight="1" x14ac:dyDescent="0.25">
      <c r="B31" s="190"/>
      <c r="C31" s="220"/>
      <c r="D31" s="77" t="s">
        <v>334</v>
      </c>
      <c r="E31" s="77"/>
      <c r="F31" s="77">
        <v>5</v>
      </c>
      <c r="G31" s="77">
        <v>1</v>
      </c>
      <c r="H31" s="77"/>
      <c r="I31" s="77">
        <v>6</v>
      </c>
      <c r="J31" s="77">
        <f t="shared" si="2"/>
        <v>12</v>
      </c>
      <c r="K31" s="77">
        <v>0</v>
      </c>
      <c r="L31" s="77"/>
      <c r="M31" s="77">
        <v>0</v>
      </c>
      <c r="N31" s="77">
        <v>0</v>
      </c>
      <c r="O31" s="77">
        <v>1</v>
      </c>
      <c r="P31" s="78" t="s">
        <v>189</v>
      </c>
      <c r="Q31" s="77">
        <f t="shared" si="1"/>
        <v>1</v>
      </c>
    </row>
    <row r="32" spans="2:17" ht="210" customHeight="1" x14ac:dyDescent="0.25">
      <c r="B32" s="190"/>
      <c r="C32" s="220"/>
      <c r="D32" s="77" t="s">
        <v>335</v>
      </c>
      <c r="E32" s="77"/>
      <c r="F32" s="77">
        <v>19</v>
      </c>
      <c r="G32" s="77">
        <v>0</v>
      </c>
      <c r="H32" s="77"/>
      <c r="I32" s="77">
        <v>26</v>
      </c>
      <c r="J32" s="77">
        <f t="shared" si="2"/>
        <v>45</v>
      </c>
      <c r="K32" s="77">
        <v>0</v>
      </c>
      <c r="L32" s="77"/>
      <c r="M32" s="77">
        <v>0</v>
      </c>
      <c r="N32" s="77">
        <v>0</v>
      </c>
      <c r="O32" s="77">
        <v>0</v>
      </c>
      <c r="P32" s="78" t="s">
        <v>621</v>
      </c>
      <c r="Q32" s="77">
        <f t="shared" si="1"/>
        <v>0</v>
      </c>
    </row>
    <row r="33" spans="2:17" ht="268.35000000000002" customHeight="1" x14ac:dyDescent="0.25">
      <c r="B33" s="190"/>
      <c r="C33" s="220"/>
      <c r="D33" s="77" t="s">
        <v>336</v>
      </c>
      <c r="E33" s="77"/>
      <c r="F33" s="77">
        <v>7</v>
      </c>
      <c r="G33" s="77">
        <v>1</v>
      </c>
      <c r="H33" s="77"/>
      <c r="I33" s="77">
        <v>7</v>
      </c>
      <c r="J33" s="77">
        <f t="shared" si="2"/>
        <v>15</v>
      </c>
      <c r="K33" s="77">
        <v>0</v>
      </c>
      <c r="L33" s="77"/>
      <c r="M33" s="77">
        <v>0</v>
      </c>
      <c r="N33" s="77">
        <v>0</v>
      </c>
      <c r="O33" s="77">
        <v>0</v>
      </c>
      <c r="P33" s="78" t="s">
        <v>183</v>
      </c>
      <c r="Q33" s="77">
        <f t="shared" si="1"/>
        <v>0</v>
      </c>
    </row>
    <row r="34" spans="2:17" ht="146.44999999999999" customHeight="1" x14ac:dyDescent="0.25">
      <c r="B34" s="190"/>
      <c r="C34" s="220"/>
      <c r="D34" s="77" t="s">
        <v>337</v>
      </c>
      <c r="E34" s="77"/>
      <c r="F34" s="77">
        <v>10</v>
      </c>
      <c r="G34" s="77">
        <v>0</v>
      </c>
      <c r="H34" s="77"/>
      <c r="I34" s="77">
        <v>14</v>
      </c>
      <c r="J34" s="77">
        <f t="shared" si="2"/>
        <v>24</v>
      </c>
      <c r="K34" s="77">
        <v>0</v>
      </c>
      <c r="L34" s="77"/>
      <c r="M34" s="77">
        <v>0</v>
      </c>
      <c r="N34" s="77">
        <v>0</v>
      </c>
      <c r="O34" s="77">
        <v>0</v>
      </c>
      <c r="P34" s="78" t="s">
        <v>622</v>
      </c>
      <c r="Q34" s="77">
        <f t="shared" si="1"/>
        <v>0</v>
      </c>
    </row>
    <row r="35" spans="2:17" ht="146.44999999999999" customHeight="1" x14ac:dyDescent="0.25">
      <c r="B35" s="190"/>
      <c r="C35" s="220"/>
      <c r="D35" s="77" t="s">
        <v>338</v>
      </c>
      <c r="E35" s="77"/>
      <c r="F35" s="77">
        <v>2</v>
      </c>
      <c r="G35" s="77">
        <v>0</v>
      </c>
      <c r="H35" s="77"/>
      <c r="I35" s="77">
        <v>9</v>
      </c>
      <c r="J35" s="77">
        <f t="shared" si="2"/>
        <v>11</v>
      </c>
      <c r="K35" s="77">
        <v>0</v>
      </c>
      <c r="L35" s="77"/>
      <c r="M35" s="77">
        <v>0</v>
      </c>
      <c r="N35" s="77">
        <v>0</v>
      </c>
      <c r="O35" s="77">
        <v>0</v>
      </c>
      <c r="P35" s="78" t="s">
        <v>623</v>
      </c>
      <c r="Q35" s="77">
        <f t="shared" si="1"/>
        <v>0</v>
      </c>
    </row>
    <row r="36" spans="2:17" ht="146.44999999999999" customHeight="1" x14ac:dyDescent="0.25">
      <c r="B36" s="190"/>
      <c r="C36" s="220"/>
      <c r="D36" s="77" t="s">
        <v>339</v>
      </c>
      <c r="E36" s="77"/>
      <c r="F36" s="77">
        <v>9</v>
      </c>
      <c r="G36" s="77">
        <v>0</v>
      </c>
      <c r="H36" s="77"/>
      <c r="I36" s="84">
        <v>12</v>
      </c>
      <c r="J36" s="77">
        <f t="shared" si="2"/>
        <v>21</v>
      </c>
      <c r="K36" s="77">
        <v>0</v>
      </c>
      <c r="L36" s="77"/>
      <c r="M36" s="77">
        <v>0</v>
      </c>
      <c r="N36" s="77">
        <v>0</v>
      </c>
      <c r="O36" s="77">
        <v>0</v>
      </c>
      <c r="P36" s="78" t="s">
        <v>624</v>
      </c>
      <c r="Q36" s="77">
        <f t="shared" si="1"/>
        <v>0</v>
      </c>
    </row>
    <row r="37" spans="2:17" ht="146.44999999999999" customHeight="1" x14ac:dyDescent="0.25">
      <c r="B37" s="190"/>
      <c r="C37" s="220"/>
      <c r="D37" s="77" t="s">
        <v>340</v>
      </c>
      <c r="E37" s="77"/>
      <c r="F37" s="77">
        <v>7</v>
      </c>
      <c r="G37" s="77">
        <v>0</v>
      </c>
      <c r="H37" s="77"/>
      <c r="I37" s="77">
        <v>3</v>
      </c>
      <c r="J37" s="77">
        <f t="shared" si="2"/>
        <v>10</v>
      </c>
      <c r="K37" s="77">
        <v>0</v>
      </c>
      <c r="L37" s="77"/>
      <c r="M37" s="77">
        <v>0</v>
      </c>
      <c r="N37" s="77">
        <v>0</v>
      </c>
      <c r="O37" s="77">
        <v>0</v>
      </c>
      <c r="P37" s="78" t="s">
        <v>625</v>
      </c>
      <c r="Q37" s="77">
        <f t="shared" si="1"/>
        <v>0</v>
      </c>
    </row>
    <row r="38" spans="2:17" ht="177" customHeight="1" x14ac:dyDescent="0.25">
      <c r="B38" s="190"/>
      <c r="C38" s="220"/>
      <c r="D38" s="77" t="s">
        <v>341</v>
      </c>
      <c r="E38" s="77"/>
      <c r="F38" s="77">
        <v>37</v>
      </c>
      <c r="G38" s="77">
        <v>1</v>
      </c>
      <c r="H38" s="77"/>
      <c r="I38" s="77">
        <v>26</v>
      </c>
      <c r="J38" s="77">
        <f t="shared" si="2"/>
        <v>64</v>
      </c>
      <c r="K38" s="77">
        <v>0</v>
      </c>
      <c r="L38" s="77"/>
      <c r="M38" s="77">
        <v>0</v>
      </c>
      <c r="N38" s="77">
        <v>0</v>
      </c>
      <c r="O38" s="77">
        <v>1</v>
      </c>
      <c r="P38" s="78" t="s">
        <v>626</v>
      </c>
      <c r="Q38" s="77">
        <f t="shared" si="1"/>
        <v>1</v>
      </c>
    </row>
    <row r="39" spans="2:17" ht="156" customHeight="1" x14ac:dyDescent="0.25">
      <c r="B39" s="190"/>
      <c r="C39" s="220"/>
      <c r="D39" s="77" t="s">
        <v>342</v>
      </c>
      <c r="E39" s="77"/>
      <c r="F39" s="77">
        <v>20</v>
      </c>
      <c r="G39" s="77">
        <v>1</v>
      </c>
      <c r="H39" s="77"/>
      <c r="I39" s="77">
        <v>19</v>
      </c>
      <c r="J39" s="77">
        <f t="shared" si="2"/>
        <v>40</v>
      </c>
      <c r="K39" s="77">
        <v>0</v>
      </c>
      <c r="L39" s="77"/>
      <c r="M39" s="77">
        <v>0</v>
      </c>
      <c r="N39" s="77">
        <v>0</v>
      </c>
      <c r="O39" s="77">
        <v>1</v>
      </c>
      <c r="P39" s="78" t="s">
        <v>627</v>
      </c>
      <c r="Q39" s="77">
        <f t="shared" si="1"/>
        <v>1</v>
      </c>
    </row>
    <row r="40" spans="2:17" ht="148.35" customHeight="1" x14ac:dyDescent="0.25">
      <c r="B40" s="190"/>
      <c r="C40" s="220"/>
      <c r="D40" s="77" t="s">
        <v>343</v>
      </c>
      <c r="E40" s="77"/>
      <c r="F40" s="77">
        <v>4</v>
      </c>
      <c r="G40" s="77">
        <v>0</v>
      </c>
      <c r="H40" s="77"/>
      <c r="I40" s="77">
        <v>3</v>
      </c>
      <c r="J40" s="77">
        <f t="shared" si="2"/>
        <v>7</v>
      </c>
      <c r="K40" s="77">
        <v>0</v>
      </c>
      <c r="L40" s="77"/>
      <c r="M40" s="77">
        <v>0</v>
      </c>
      <c r="N40" s="77">
        <v>0</v>
      </c>
      <c r="O40" s="77">
        <v>0</v>
      </c>
      <c r="P40" s="78" t="s">
        <v>628</v>
      </c>
      <c r="Q40" s="77">
        <f t="shared" si="1"/>
        <v>0</v>
      </c>
    </row>
    <row r="41" spans="2:17" ht="148.35" customHeight="1" x14ac:dyDescent="0.25">
      <c r="B41" s="190"/>
      <c r="C41" s="220"/>
      <c r="D41" s="77" t="s">
        <v>344</v>
      </c>
      <c r="E41" s="77"/>
      <c r="F41" s="77">
        <v>4</v>
      </c>
      <c r="G41" s="77">
        <v>0</v>
      </c>
      <c r="H41" s="77"/>
      <c r="I41" s="77">
        <v>9</v>
      </c>
      <c r="J41" s="77">
        <f t="shared" si="2"/>
        <v>13</v>
      </c>
      <c r="K41" s="77">
        <v>0</v>
      </c>
      <c r="L41" s="77"/>
      <c r="M41" s="77">
        <v>0</v>
      </c>
      <c r="N41" s="77">
        <v>0</v>
      </c>
      <c r="O41" s="77">
        <v>0</v>
      </c>
      <c r="P41" s="78" t="s">
        <v>675</v>
      </c>
      <c r="Q41" s="77">
        <f t="shared" si="1"/>
        <v>0</v>
      </c>
    </row>
    <row r="42" spans="2:17" ht="94.7" customHeight="1" x14ac:dyDescent="0.25">
      <c r="B42" s="190"/>
      <c r="C42" s="220"/>
      <c r="D42" s="77" t="s">
        <v>345</v>
      </c>
      <c r="E42" s="77"/>
      <c r="F42" s="77">
        <v>2</v>
      </c>
      <c r="G42" s="77">
        <v>0</v>
      </c>
      <c r="H42" s="77"/>
      <c r="I42" s="77">
        <v>4</v>
      </c>
      <c r="J42" s="77">
        <f t="shared" si="2"/>
        <v>6</v>
      </c>
      <c r="K42" s="77">
        <v>0</v>
      </c>
      <c r="L42" s="77"/>
      <c r="M42" s="77">
        <v>0</v>
      </c>
      <c r="N42" s="77">
        <v>0</v>
      </c>
      <c r="O42" s="77">
        <v>0</v>
      </c>
      <c r="P42" s="78" t="s">
        <v>629</v>
      </c>
      <c r="Q42" s="77">
        <f t="shared" si="1"/>
        <v>0</v>
      </c>
    </row>
    <row r="43" spans="2:17" ht="165" customHeight="1" x14ac:dyDescent="0.25">
      <c r="B43" s="190"/>
      <c r="C43" s="220"/>
      <c r="D43" s="77" t="s">
        <v>346</v>
      </c>
      <c r="E43" s="77"/>
      <c r="F43" s="77">
        <v>7</v>
      </c>
      <c r="G43" s="77">
        <v>0</v>
      </c>
      <c r="H43" s="77"/>
      <c r="I43" s="77">
        <v>9</v>
      </c>
      <c r="J43" s="77">
        <f t="shared" si="2"/>
        <v>16</v>
      </c>
      <c r="K43" s="77">
        <v>0</v>
      </c>
      <c r="L43" s="77"/>
      <c r="M43" s="77">
        <v>0</v>
      </c>
      <c r="N43" s="77">
        <v>0</v>
      </c>
      <c r="O43" s="77">
        <v>0</v>
      </c>
      <c r="P43" s="78" t="s">
        <v>630</v>
      </c>
      <c r="Q43" s="77">
        <f t="shared" si="1"/>
        <v>0</v>
      </c>
    </row>
    <row r="44" spans="2:17" ht="161.44999999999999" customHeight="1" x14ac:dyDescent="0.25">
      <c r="B44" s="190"/>
      <c r="C44" s="220"/>
      <c r="D44" s="77" t="s">
        <v>347</v>
      </c>
      <c r="E44" s="77"/>
      <c r="F44" s="77">
        <v>5</v>
      </c>
      <c r="G44" s="77">
        <v>0</v>
      </c>
      <c r="H44" s="77"/>
      <c r="I44" s="77">
        <v>2</v>
      </c>
      <c r="J44" s="77">
        <f t="shared" si="2"/>
        <v>7</v>
      </c>
      <c r="K44" s="77">
        <v>0</v>
      </c>
      <c r="L44" s="77"/>
      <c r="M44" s="77">
        <v>0</v>
      </c>
      <c r="N44" s="77">
        <v>0</v>
      </c>
      <c r="O44" s="77">
        <v>0</v>
      </c>
      <c r="P44" s="78" t="s">
        <v>631</v>
      </c>
      <c r="Q44" s="77">
        <f t="shared" si="1"/>
        <v>0</v>
      </c>
    </row>
    <row r="45" spans="2:17" ht="241.7" customHeight="1" x14ac:dyDescent="0.25">
      <c r="B45" s="190"/>
      <c r="C45" s="220"/>
      <c r="D45" s="77" t="s">
        <v>348</v>
      </c>
      <c r="E45" s="77"/>
      <c r="F45" s="77">
        <v>15</v>
      </c>
      <c r="G45" s="77">
        <v>1</v>
      </c>
      <c r="H45" s="77"/>
      <c r="I45" s="77">
        <v>7</v>
      </c>
      <c r="J45" s="77">
        <f t="shared" si="2"/>
        <v>23</v>
      </c>
      <c r="K45" s="77">
        <v>0</v>
      </c>
      <c r="L45" s="77"/>
      <c r="M45" s="77">
        <v>0</v>
      </c>
      <c r="N45" s="77">
        <v>0</v>
      </c>
      <c r="O45" s="77">
        <v>1</v>
      </c>
      <c r="P45" s="78" t="s">
        <v>679</v>
      </c>
      <c r="Q45" s="77">
        <f t="shared" si="1"/>
        <v>1</v>
      </c>
    </row>
    <row r="46" spans="2:17" ht="154.35" customHeight="1" x14ac:dyDescent="0.25">
      <c r="B46" s="190"/>
      <c r="C46" s="220"/>
      <c r="D46" s="77" t="s">
        <v>349</v>
      </c>
      <c r="E46" s="77"/>
      <c r="F46" s="77">
        <v>9</v>
      </c>
      <c r="G46" s="77">
        <v>1</v>
      </c>
      <c r="H46" s="77"/>
      <c r="I46" s="77">
        <v>8</v>
      </c>
      <c r="J46" s="77">
        <f t="shared" si="2"/>
        <v>18</v>
      </c>
      <c r="K46" s="77">
        <v>0</v>
      </c>
      <c r="L46" s="77"/>
      <c r="M46" s="77">
        <v>0</v>
      </c>
      <c r="N46" s="77">
        <v>0</v>
      </c>
      <c r="O46" s="77">
        <v>1</v>
      </c>
      <c r="P46" s="78" t="s">
        <v>190</v>
      </c>
      <c r="Q46" s="77">
        <f t="shared" si="1"/>
        <v>1</v>
      </c>
    </row>
    <row r="47" spans="2:17" ht="165" customHeight="1" x14ac:dyDescent="0.25">
      <c r="B47" s="190"/>
      <c r="C47" s="220"/>
      <c r="D47" s="77" t="s">
        <v>350</v>
      </c>
      <c r="E47" s="77"/>
      <c r="F47" s="77">
        <v>2</v>
      </c>
      <c r="G47" s="77">
        <v>0</v>
      </c>
      <c r="H47" s="77"/>
      <c r="I47" s="77">
        <v>6</v>
      </c>
      <c r="J47" s="77">
        <f t="shared" si="2"/>
        <v>8</v>
      </c>
      <c r="K47" s="77">
        <v>0</v>
      </c>
      <c r="L47" s="77"/>
      <c r="M47" s="77">
        <v>0</v>
      </c>
      <c r="N47" s="77">
        <v>0</v>
      </c>
      <c r="O47" s="77">
        <v>0</v>
      </c>
      <c r="P47" s="78" t="s">
        <v>632</v>
      </c>
      <c r="Q47" s="77">
        <f t="shared" si="1"/>
        <v>0</v>
      </c>
    </row>
    <row r="48" spans="2:17" ht="92.45" customHeight="1" x14ac:dyDescent="0.25">
      <c r="B48" s="190"/>
      <c r="C48" s="220"/>
      <c r="D48" s="230" t="s">
        <v>351</v>
      </c>
      <c r="E48" s="194"/>
      <c r="F48" s="194">
        <v>4</v>
      </c>
      <c r="G48" s="194">
        <v>1</v>
      </c>
      <c r="H48" s="194"/>
      <c r="I48" s="194">
        <v>5</v>
      </c>
      <c r="J48" s="194">
        <f t="shared" si="2"/>
        <v>10</v>
      </c>
      <c r="K48" s="194">
        <v>1</v>
      </c>
      <c r="L48" s="77"/>
      <c r="M48" s="194">
        <v>0</v>
      </c>
      <c r="N48" s="194">
        <v>0</v>
      </c>
      <c r="O48" s="194">
        <v>1</v>
      </c>
      <c r="P48" s="190" t="s">
        <v>680</v>
      </c>
      <c r="Q48" s="194">
        <f t="shared" si="1"/>
        <v>2</v>
      </c>
    </row>
    <row r="49" spans="2:17" ht="256.35000000000002" customHeight="1" x14ac:dyDescent="0.25">
      <c r="B49" s="190"/>
      <c r="C49" s="220"/>
      <c r="D49" s="231"/>
      <c r="E49" s="194"/>
      <c r="F49" s="194"/>
      <c r="G49" s="194"/>
      <c r="H49" s="194"/>
      <c r="I49" s="194"/>
      <c r="J49" s="194"/>
      <c r="K49" s="194"/>
      <c r="L49" s="77"/>
      <c r="M49" s="194"/>
      <c r="N49" s="194"/>
      <c r="O49" s="194"/>
      <c r="P49" s="190"/>
      <c r="Q49" s="194"/>
    </row>
    <row r="50" spans="2:17" ht="70.7" customHeight="1" x14ac:dyDescent="0.25">
      <c r="B50" s="219" t="s">
        <v>412</v>
      </c>
      <c r="C50" s="208" t="s">
        <v>55</v>
      </c>
      <c r="D50" s="62" t="s">
        <v>352</v>
      </c>
      <c r="E50" s="62"/>
      <c r="F50" s="62">
        <v>1</v>
      </c>
      <c r="G50" s="62">
        <v>0</v>
      </c>
      <c r="H50" s="62"/>
      <c r="I50" s="62">
        <v>3</v>
      </c>
      <c r="J50" s="62">
        <f t="shared" ref="J50:J64" si="3">F50+G50+I50</f>
        <v>4</v>
      </c>
      <c r="K50" s="62">
        <v>0</v>
      </c>
      <c r="L50" s="62"/>
      <c r="M50" s="62">
        <v>0</v>
      </c>
      <c r="N50" s="62">
        <v>0</v>
      </c>
      <c r="O50" s="62">
        <v>0</v>
      </c>
      <c r="P50" s="63" t="s">
        <v>633</v>
      </c>
      <c r="Q50" s="62">
        <f t="shared" si="1"/>
        <v>0</v>
      </c>
    </row>
    <row r="51" spans="2:17" ht="76.349999999999994" customHeight="1" x14ac:dyDescent="0.25">
      <c r="B51" s="219"/>
      <c r="C51" s="208"/>
      <c r="D51" s="62" t="s">
        <v>353</v>
      </c>
      <c r="E51" s="62"/>
      <c r="F51" s="62">
        <v>1</v>
      </c>
      <c r="G51" s="62">
        <v>0</v>
      </c>
      <c r="H51" s="62"/>
      <c r="I51" s="62">
        <v>1</v>
      </c>
      <c r="J51" s="62">
        <f t="shared" si="3"/>
        <v>2</v>
      </c>
      <c r="K51" s="62">
        <v>0</v>
      </c>
      <c r="L51" s="62"/>
      <c r="M51" s="62">
        <v>0</v>
      </c>
      <c r="N51" s="62">
        <v>0</v>
      </c>
      <c r="O51" s="62">
        <v>0</v>
      </c>
      <c r="P51" s="63" t="s">
        <v>634</v>
      </c>
      <c r="Q51" s="62">
        <f t="shared" si="1"/>
        <v>0</v>
      </c>
    </row>
    <row r="52" spans="2:17" ht="94.35" customHeight="1" x14ac:dyDescent="0.25">
      <c r="B52" s="219"/>
      <c r="C52" s="208"/>
      <c r="D52" s="62" t="s">
        <v>354</v>
      </c>
      <c r="E52" s="62"/>
      <c r="F52" s="62">
        <v>1</v>
      </c>
      <c r="G52" s="62">
        <v>0</v>
      </c>
      <c r="H52" s="62"/>
      <c r="I52" s="62">
        <v>1</v>
      </c>
      <c r="J52" s="62">
        <f t="shared" si="3"/>
        <v>2</v>
      </c>
      <c r="K52" s="62">
        <v>0</v>
      </c>
      <c r="L52" s="62"/>
      <c r="M52" s="62">
        <v>0</v>
      </c>
      <c r="N52" s="62">
        <v>0</v>
      </c>
      <c r="O52" s="62">
        <v>0</v>
      </c>
      <c r="P52" s="63" t="s">
        <v>635</v>
      </c>
      <c r="Q52" s="62">
        <f t="shared" si="1"/>
        <v>0</v>
      </c>
    </row>
    <row r="53" spans="2:17" ht="147" customHeight="1" x14ac:dyDescent="0.25">
      <c r="B53" s="219"/>
      <c r="C53" s="208"/>
      <c r="D53" s="62" t="s">
        <v>355</v>
      </c>
      <c r="E53" s="62"/>
      <c r="F53" s="62">
        <v>0</v>
      </c>
      <c r="G53" s="62">
        <v>0</v>
      </c>
      <c r="H53" s="62"/>
      <c r="I53" s="62">
        <v>0</v>
      </c>
      <c r="J53" s="62">
        <f t="shared" si="3"/>
        <v>0</v>
      </c>
      <c r="K53" s="62">
        <v>0</v>
      </c>
      <c r="L53" s="62"/>
      <c r="M53" s="62">
        <v>0</v>
      </c>
      <c r="N53" s="62">
        <v>0</v>
      </c>
      <c r="O53" s="62">
        <v>0</v>
      </c>
      <c r="P53" s="63" t="s">
        <v>177</v>
      </c>
      <c r="Q53" s="62">
        <f t="shared" si="1"/>
        <v>0</v>
      </c>
    </row>
    <row r="54" spans="2:17" ht="67.7" customHeight="1" x14ac:dyDescent="0.25">
      <c r="B54" s="219"/>
      <c r="C54" s="208"/>
      <c r="D54" s="62" t="s">
        <v>356</v>
      </c>
      <c r="E54" s="62"/>
      <c r="F54" s="62">
        <v>1</v>
      </c>
      <c r="G54" s="62">
        <v>0</v>
      </c>
      <c r="H54" s="62"/>
      <c r="I54" s="62">
        <v>2</v>
      </c>
      <c r="J54" s="62">
        <f t="shared" si="3"/>
        <v>3</v>
      </c>
      <c r="K54" s="62">
        <v>0</v>
      </c>
      <c r="L54" s="62"/>
      <c r="M54" s="62">
        <v>0</v>
      </c>
      <c r="N54" s="62">
        <v>0</v>
      </c>
      <c r="O54" s="62">
        <v>0</v>
      </c>
      <c r="P54" s="63" t="s">
        <v>636</v>
      </c>
      <c r="Q54" s="62">
        <f t="shared" si="1"/>
        <v>0</v>
      </c>
    </row>
    <row r="55" spans="2:17" ht="86.45" customHeight="1" x14ac:dyDescent="0.25">
      <c r="B55" s="219"/>
      <c r="C55" s="208"/>
      <c r="D55" s="62" t="s">
        <v>357</v>
      </c>
      <c r="E55" s="62"/>
      <c r="F55" s="62">
        <v>5</v>
      </c>
      <c r="G55" s="62">
        <v>0</v>
      </c>
      <c r="H55" s="62"/>
      <c r="I55" s="62">
        <v>5</v>
      </c>
      <c r="J55" s="62">
        <f t="shared" si="3"/>
        <v>10</v>
      </c>
      <c r="K55" s="62">
        <v>0</v>
      </c>
      <c r="L55" s="62"/>
      <c r="M55" s="62">
        <v>0</v>
      </c>
      <c r="N55" s="62">
        <v>0</v>
      </c>
      <c r="O55" s="62">
        <v>0</v>
      </c>
      <c r="P55" s="63" t="s">
        <v>637</v>
      </c>
      <c r="Q55" s="62">
        <f t="shared" si="1"/>
        <v>0</v>
      </c>
    </row>
    <row r="56" spans="2:17" ht="102" customHeight="1" x14ac:dyDescent="0.25">
      <c r="B56" s="219"/>
      <c r="C56" s="208"/>
      <c r="D56" s="62" t="s">
        <v>358</v>
      </c>
      <c r="E56" s="62"/>
      <c r="F56" s="62">
        <v>1</v>
      </c>
      <c r="G56" s="62">
        <v>0</v>
      </c>
      <c r="H56" s="62"/>
      <c r="I56" s="62">
        <v>2</v>
      </c>
      <c r="J56" s="62">
        <f t="shared" si="3"/>
        <v>3</v>
      </c>
      <c r="K56" s="62">
        <v>0</v>
      </c>
      <c r="L56" s="62"/>
      <c r="M56" s="62">
        <v>0</v>
      </c>
      <c r="N56" s="62">
        <v>0</v>
      </c>
      <c r="O56" s="62">
        <v>0</v>
      </c>
      <c r="P56" s="63" t="s">
        <v>638</v>
      </c>
      <c r="Q56" s="62">
        <f t="shared" si="1"/>
        <v>0</v>
      </c>
    </row>
    <row r="57" spans="2:17" ht="174" customHeight="1" x14ac:dyDescent="0.25">
      <c r="B57" s="219"/>
      <c r="C57" s="208"/>
      <c r="D57" s="62" t="s">
        <v>359</v>
      </c>
      <c r="E57" s="62"/>
      <c r="F57" s="62">
        <v>1</v>
      </c>
      <c r="G57" s="62">
        <v>1</v>
      </c>
      <c r="H57" s="62"/>
      <c r="I57" s="62">
        <v>6</v>
      </c>
      <c r="J57" s="62">
        <f t="shared" si="3"/>
        <v>8</v>
      </c>
      <c r="K57" s="62">
        <v>0</v>
      </c>
      <c r="L57" s="62"/>
      <c r="M57" s="62">
        <v>0</v>
      </c>
      <c r="N57" s="62">
        <v>1</v>
      </c>
      <c r="O57" s="62">
        <v>1</v>
      </c>
      <c r="P57" s="63" t="s">
        <v>639</v>
      </c>
      <c r="Q57" s="62">
        <f t="shared" si="1"/>
        <v>2</v>
      </c>
    </row>
    <row r="58" spans="2:17" ht="81" customHeight="1" x14ac:dyDescent="0.25">
      <c r="B58" s="219"/>
      <c r="C58" s="208"/>
      <c r="D58" s="62" t="s">
        <v>360</v>
      </c>
      <c r="E58" s="62"/>
      <c r="F58" s="62">
        <v>4</v>
      </c>
      <c r="G58" s="62">
        <v>0</v>
      </c>
      <c r="H58" s="62"/>
      <c r="I58" s="62">
        <v>1</v>
      </c>
      <c r="J58" s="62">
        <f t="shared" si="3"/>
        <v>5</v>
      </c>
      <c r="K58" s="62">
        <v>0</v>
      </c>
      <c r="L58" s="62"/>
      <c r="M58" s="62">
        <v>0</v>
      </c>
      <c r="N58" s="62">
        <v>0</v>
      </c>
      <c r="O58" s="62">
        <v>0</v>
      </c>
      <c r="P58" s="63" t="s">
        <v>640</v>
      </c>
      <c r="Q58" s="62">
        <f t="shared" si="1"/>
        <v>0</v>
      </c>
    </row>
    <row r="59" spans="2:17" ht="151.69999999999999" customHeight="1" x14ac:dyDescent="0.25">
      <c r="B59" s="219"/>
      <c r="C59" s="208"/>
      <c r="D59" s="62" t="s">
        <v>361</v>
      </c>
      <c r="E59" s="62"/>
      <c r="F59" s="62">
        <v>4</v>
      </c>
      <c r="G59" s="62">
        <v>0</v>
      </c>
      <c r="H59" s="62"/>
      <c r="I59" s="62">
        <v>7</v>
      </c>
      <c r="J59" s="62">
        <f t="shared" si="3"/>
        <v>11</v>
      </c>
      <c r="K59" s="62">
        <v>0</v>
      </c>
      <c r="L59" s="62"/>
      <c r="M59" s="62">
        <v>0</v>
      </c>
      <c r="N59" s="62">
        <v>0</v>
      </c>
      <c r="O59" s="62">
        <v>0</v>
      </c>
      <c r="P59" s="63" t="s">
        <v>641</v>
      </c>
      <c r="Q59" s="62">
        <f t="shared" si="1"/>
        <v>0</v>
      </c>
    </row>
    <row r="60" spans="2:17" ht="82.35" customHeight="1" x14ac:dyDescent="0.25">
      <c r="B60" s="219"/>
      <c r="C60" s="208"/>
      <c r="D60" s="62" t="s">
        <v>362</v>
      </c>
      <c r="E60" s="62"/>
      <c r="F60" s="62">
        <v>1</v>
      </c>
      <c r="G60" s="62">
        <v>0</v>
      </c>
      <c r="H60" s="62"/>
      <c r="I60" s="62">
        <v>1</v>
      </c>
      <c r="J60" s="62">
        <f t="shared" si="3"/>
        <v>2</v>
      </c>
      <c r="K60" s="62">
        <v>0</v>
      </c>
      <c r="L60" s="62"/>
      <c r="M60" s="62">
        <v>0</v>
      </c>
      <c r="N60" s="62">
        <v>0</v>
      </c>
      <c r="O60" s="62">
        <v>0</v>
      </c>
      <c r="P60" s="63" t="s">
        <v>642</v>
      </c>
      <c r="Q60" s="62">
        <f t="shared" si="1"/>
        <v>0</v>
      </c>
    </row>
    <row r="61" spans="2:17" ht="119.45" customHeight="1" x14ac:dyDescent="0.25">
      <c r="B61" s="219"/>
      <c r="C61" s="208"/>
      <c r="D61" s="62" t="s">
        <v>363</v>
      </c>
      <c r="E61" s="62"/>
      <c r="F61" s="62">
        <v>1</v>
      </c>
      <c r="G61" s="62">
        <v>0</v>
      </c>
      <c r="H61" s="62"/>
      <c r="I61" s="62">
        <v>1</v>
      </c>
      <c r="J61" s="62">
        <f t="shared" si="3"/>
        <v>2</v>
      </c>
      <c r="K61" s="62">
        <v>0</v>
      </c>
      <c r="L61" s="62"/>
      <c r="M61" s="62">
        <v>0</v>
      </c>
      <c r="N61" s="62">
        <v>0</v>
      </c>
      <c r="O61" s="62">
        <v>0</v>
      </c>
      <c r="P61" s="63" t="s">
        <v>643</v>
      </c>
      <c r="Q61" s="62">
        <f t="shared" si="1"/>
        <v>0</v>
      </c>
    </row>
    <row r="62" spans="2:17" ht="183" customHeight="1" x14ac:dyDescent="0.25">
      <c r="B62" s="219"/>
      <c r="C62" s="208"/>
      <c r="D62" s="62" t="s">
        <v>364</v>
      </c>
      <c r="E62" s="62"/>
      <c r="F62" s="62">
        <v>5</v>
      </c>
      <c r="G62" s="62">
        <v>0</v>
      </c>
      <c r="H62" s="62"/>
      <c r="I62" s="62">
        <v>5</v>
      </c>
      <c r="J62" s="62">
        <f t="shared" si="3"/>
        <v>10</v>
      </c>
      <c r="K62" s="62">
        <v>0</v>
      </c>
      <c r="L62" s="62"/>
      <c r="M62" s="62">
        <v>0</v>
      </c>
      <c r="N62" s="62">
        <v>0</v>
      </c>
      <c r="O62" s="62">
        <v>0</v>
      </c>
      <c r="P62" s="63" t="s">
        <v>644</v>
      </c>
      <c r="Q62" s="62">
        <f t="shared" si="1"/>
        <v>0</v>
      </c>
    </row>
    <row r="63" spans="2:17" ht="195.6" customHeight="1" x14ac:dyDescent="0.25">
      <c r="B63" s="219"/>
      <c r="C63" s="208"/>
      <c r="D63" s="62" t="s">
        <v>365</v>
      </c>
      <c r="E63" s="62"/>
      <c r="F63" s="62">
        <v>0</v>
      </c>
      <c r="G63" s="62">
        <v>0</v>
      </c>
      <c r="H63" s="62"/>
      <c r="I63" s="62">
        <v>1</v>
      </c>
      <c r="J63" s="62">
        <f t="shared" si="3"/>
        <v>1</v>
      </c>
      <c r="K63" s="62">
        <v>0</v>
      </c>
      <c r="L63" s="62"/>
      <c r="M63" s="62">
        <v>0</v>
      </c>
      <c r="N63" s="62">
        <v>0</v>
      </c>
      <c r="O63" s="62">
        <v>0</v>
      </c>
      <c r="P63" s="63" t="s">
        <v>645</v>
      </c>
      <c r="Q63" s="62">
        <f t="shared" si="1"/>
        <v>0</v>
      </c>
    </row>
    <row r="64" spans="2:17" ht="162.6" customHeight="1" x14ac:dyDescent="0.25">
      <c r="B64" s="219"/>
      <c r="C64" s="208"/>
      <c r="D64" s="210" t="s">
        <v>366</v>
      </c>
      <c r="E64" s="209"/>
      <c r="F64" s="209">
        <v>35</v>
      </c>
      <c r="G64" s="209">
        <v>6</v>
      </c>
      <c r="H64" s="62"/>
      <c r="I64" s="209">
        <v>71</v>
      </c>
      <c r="J64" s="209">
        <f t="shared" si="3"/>
        <v>112</v>
      </c>
      <c r="K64" s="62">
        <v>0</v>
      </c>
      <c r="L64" s="62"/>
      <c r="M64" s="62">
        <v>0</v>
      </c>
      <c r="N64" s="62">
        <v>0</v>
      </c>
      <c r="O64" s="62">
        <v>1</v>
      </c>
      <c r="P64" s="63" t="s">
        <v>646</v>
      </c>
      <c r="Q64" s="62">
        <f t="shared" si="1"/>
        <v>1</v>
      </c>
    </row>
    <row r="65" spans="2:17" ht="162.6" customHeight="1" x14ac:dyDescent="0.25">
      <c r="B65" s="219"/>
      <c r="C65" s="208"/>
      <c r="D65" s="221"/>
      <c r="E65" s="209"/>
      <c r="F65" s="209"/>
      <c r="G65" s="209"/>
      <c r="H65" s="62"/>
      <c r="I65" s="209"/>
      <c r="J65" s="209"/>
      <c r="K65" s="62">
        <v>0</v>
      </c>
      <c r="L65" s="62"/>
      <c r="M65" s="62">
        <v>0</v>
      </c>
      <c r="N65" s="62">
        <v>0</v>
      </c>
      <c r="O65" s="62">
        <v>1</v>
      </c>
      <c r="P65" s="63" t="s">
        <v>647</v>
      </c>
      <c r="Q65" s="62">
        <f t="shared" si="1"/>
        <v>1</v>
      </c>
    </row>
    <row r="66" spans="2:17" ht="162.6" customHeight="1" x14ac:dyDescent="0.25">
      <c r="B66" s="219"/>
      <c r="C66" s="208"/>
      <c r="D66" s="221"/>
      <c r="E66" s="209"/>
      <c r="F66" s="209"/>
      <c r="G66" s="209"/>
      <c r="H66" s="62"/>
      <c r="I66" s="209"/>
      <c r="J66" s="209"/>
      <c r="K66" s="62">
        <v>0</v>
      </c>
      <c r="L66" s="62"/>
      <c r="M66" s="62">
        <v>0</v>
      </c>
      <c r="N66" s="62">
        <v>0</v>
      </c>
      <c r="O66" s="62">
        <v>1</v>
      </c>
      <c r="P66" s="63" t="s">
        <v>648</v>
      </c>
      <c r="Q66" s="62">
        <f t="shared" si="1"/>
        <v>1</v>
      </c>
    </row>
    <row r="67" spans="2:17" ht="162.6" customHeight="1" x14ac:dyDescent="0.25">
      <c r="B67" s="219"/>
      <c r="C67" s="208"/>
      <c r="D67" s="221"/>
      <c r="E67" s="209"/>
      <c r="F67" s="209"/>
      <c r="G67" s="209"/>
      <c r="H67" s="62"/>
      <c r="I67" s="209"/>
      <c r="J67" s="209"/>
      <c r="K67" s="62">
        <v>0</v>
      </c>
      <c r="L67" s="62"/>
      <c r="M67" s="62">
        <v>0</v>
      </c>
      <c r="N67" s="62">
        <v>0</v>
      </c>
      <c r="O67" s="62">
        <v>1</v>
      </c>
      <c r="P67" s="63" t="s">
        <v>649</v>
      </c>
      <c r="Q67" s="62">
        <f t="shared" si="1"/>
        <v>1</v>
      </c>
    </row>
    <row r="68" spans="2:17" ht="162.6" customHeight="1" x14ac:dyDescent="0.25">
      <c r="B68" s="219"/>
      <c r="C68" s="208"/>
      <c r="D68" s="221"/>
      <c r="E68" s="209"/>
      <c r="F68" s="209"/>
      <c r="G68" s="209"/>
      <c r="H68" s="62"/>
      <c r="I68" s="209"/>
      <c r="J68" s="209"/>
      <c r="K68" s="62">
        <v>0</v>
      </c>
      <c r="L68" s="62"/>
      <c r="M68" s="62">
        <v>0</v>
      </c>
      <c r="N68" s="62">
        <v>0</v>
      </c>
      <c r="O68" s="62">
        <v>1</v>
      </c>
      <c r="P68" s="63" t="s">
        <v>650</v>
      </c>
      <c r="Q68" s="62">
        <f t="shared" si="1"/>
        <v>1</v>
      </c>
    </row>
    <row r="69" spans="2:17" ht="162.6" customHeight="1" x14ac:dyDescent="0.25">
      <c r="B69" s="219"/>
      <c r="C69" s="208"/>
      <c r="D69" s="211"/>
      <c r="E69" s="209"/>
      <c r="F69" s="209"/>
      <c r="G69" s="209"/>
      <c r="H69" s="62"/>
      <c r="I69" s="209"/>
      <c r="J69" s="209"/>
      <c r="K69" s="62">
        <v>0</v>
      </c>
      <c r="L69" s="62"/>
      <c r="M69" s="62">
        <v>0</v>
      </c>
      <c r="N69" s="62">
        <v>1</v>
      </c>
      <c r="O69" s="62">
        <v>1</v>
      </c>
      <c r="P69" s="63" t="s">
        <v>651</v>
      </c>
      <c r="Q69" s="62">
        <f t="shared" si="1"/>
        <v>2</v>
      </c>
    </row>
    <row r="70" spans="2:17" ht="162.6" customHeight="1" x14ac:dyDescent="0.25">
      <c r="B70" s="219"/>
      <c r="C70" s="208"/>
      <c r="D70" s="210" t="s">
        <v>367</v>
      </c>
      <c r="E70" s="209"/>
      <c r="F70" s="209">
        <v>9</v>
      </c>
      <c r="G70" s="209">
        <v>2</v>
      </c>
      <c r="H70" s="62"/>
      <c r="I70" s="209">
        <v>23</v>
      </c>
      <c r="J70" s="209">
        <f>F70+G70+I70</f>
        <v>34</v>
      </c>
      <c r="K70" s="62">
        <v>0</v>
      </c>
      <c r="L70" s="62"/>
      <c r="M70" s="62">
        <v>0</v>
      </c>
      <c r="N70" s="62">
        <v>0</v>
      </c>
      <c r="O70" s="62">
        <v>1</v>
      </c>
      <c r="P70" s="63" t="s">
        <v>652</v>
      </c>
      <c r="Q70" s="62">
        <f t="shared" si="1"/>
        <v>1</v>
      </c>
    </row>
    <row r="71" spans="2:17" ht="113.45" customHeight="1" x14ac:dyDescent="0.25">
      <c r="B71" s="219"/>
      <c r="C71" s="208"/>
      <c r="D71" s="211"/>
      <c r="E71" s="209"/>
      <c r="F71" s="209"/>
      <c r="G71" s="209"/>
      <c r="H71" s="62"/>
      <c r="I71" s="209"/>
      <c r="J71" s="209"/>
      <c r="K71" s="62">
        <v>0</v>
      </c>
      <c r="L71" s="62"/>
      <c r="M71" s="62">
        <v>0</v>
      </c>
      <c r="N71" s="62">
        <v>0</v>
      </c>
      <c r="O71" s="62">
        <v>1</v>
      </c>
      <c r="P71" s="63" t="s">
        <v>653</v>
      </c>
      <c r="Q71" s="62">
        <f t="shared" si="1"/>
        <v>1</v>
      </c>
    </row>
    <row r="72" spans="2:17" ht="94.35" customHeight="1" x14ac:dyDescent="0.25">
      <c r="B72" s="219"/>
      <c r="C72" s="208"/>
      <c r="D72" s="62" t="s">
        <v>368</v>
      </c>
      <c r="E72" s="62"/>
      <c r="F72" s="62">
        <v>1</v>
      </c>
      <c r="G72" s="62">
        <v>0</v>
      </c>
      <c r="H72" s="62"/>
      <c r="I72" s="62">
        <v>4</v>
      </c>
      <c r="J72" s="62">
        <f t="shared" ref="J72:J77" si="4">F72+G72+I72</f>
        <v>5</v>
      </c>
      <c r="K72" s="62">
        <v>0</v>
      </c>
      <c r="L72" s="62"/>
      <c r="M72" s="62">
        <v>0</v>
      </c>
      <c r="N72" s="62">
        <v>0</v>
      </c>
      <c r="O72" s="62">
        <v>0</v>
      </c>
      <c r="P72" s="63" t="s">
        <v>654</v>
      </c>
      <c r="Q72" s="62">
        <f t="shared" si="1"/>
        <v>0</v>
      </c>
    </row>
    <row r="73" spans="2:17" ht="101.45" customHeight="1" x14ac:dyDescent="0.25">
      <c r="B73" s="219"/>
      <c r="C73" s="208"/>
      <c r="D73" s="62" t="s">
        <v>369</v>
      </c>
      <c r="E73" s="62"/>
      <c r="F73" s="62">
        <v>3</v>
      </c>
      <c r="G73" s="62">
        <v>0</v>
      </c>
      <c r="H73" s="62"/>
      <c r="I73" s="62">
        <v>8</v>
      </c>
      <c r="J73" s="62">
        <f t="shared" si="4"/>
        <v>11</v>
      </c>
      <c r="K73" s="62">
        <v>0</v>
      </c>
      <c r="L73" s="62"/>
      <c r="M73" s="62">
        <v>0</v>
      </c>
      <c r="N73" s="62">
        <v>0</v>
      </c>
      <c r="O73" s="62">
        <v>0</v>
      </c>
      <c r="P73" s="63" t="s">
        <v>655</v>
      </c>
      <c r="Q73" s="62">
        <f t="shared" si="1"/>
        <v>0</v>
      </c>
    </row>
    <row r="74" spans="2:17" ht="220.35" customHeight="1" x14ac:dyDescent="0.25">
      <c r="B74" s="219"/>
      <c r="C74" s="208"/>
      <c r="D74" s="62" t="s">
        <v>370</v>
      </c>
      <c r="E74" s="62"/>
      <c r="F74" s="62">
        <v>9</v>
      </c>
      <c r="G74" s="62">
        <v>1</v>
      </c>
      <c r="H74" s="62"/>
      <c r="I74" s="62">
        <v>12</v>
      </c>
      <c r="J74" s="62">
        <f t="shared" si="4"/>
        <v>22</v>
      </c>
      <c r="K74" s="62">
        <v>0</v>
      </c>
      <c r="L74" s="62"/>
      <c r="M74" s="62">
        <v>0</v>
      </c>
      <c r="N74" s="62">
        <v>1</v>
      </c>
      <c r="O74" s="62">
        <v>1</v>
      </c>
      <c r="P74" s="63" t="s">
        <v>681</v>
      </c>
      <c r="Q74" s="62">
        <f t="shared" si="1"/>
        <v>2</v>
      </c>
    </row>
    <row r="75" spans="2:17" ht="145.69999999999999" customHeight="1" x14ac:dyDescent="0.25">
      <c r="B75" s="219"/>
      <c r="C75" s="208"/>
      <c r="D75" s="62" t="s">
        <v>371</v>
      </c>
      <c r="E75" s="62"/>
      <c r="F75" s="62">
        <v>11</v>
      </c>
      <c r="G75" s="62">
        <v>0</v>
      </c>
      <c r="H75" s="62"/>
      <c r="I75" s="62">
        <v>10</v>
      </c>
      <c r="J75" s="62">
        <f t="shared" si="4"/>
        <v>21</v>
      </c>
      <c r="K75" s="62">
        <v>0</v>
      </c>
      <c r="L75" s="62"/>
      <c r="M75" s="62">
        <v>0</v>
      </c>
      <c r="N75" s="62">
        <v>0</v>
      </c>
      <c r="O75" s="62">
        <v>0</v>
      </c>
      <c r="P75" s="63" t="s">
        <v>656</v>
      </c>
      <c r="Q75" s="62">
        <f t="shared" si="1"/>
        <v>0</v>
      </c>
    </row>
    <row r="76" spans="2:17" ht="169.35" customHeight="1" x14ac:dyDescent="0.25">
      <c r="B76" s="219"/>
      <c r="C76" s="208"/>
      <c r="D76" s="62" t="s">
        <v>372</v>
      </c>
      <c r="E76" s="62"/>
      <c r="F76" s="62">
        <v>20</v>
      </c>
      <c r="G76" s="62">
        <v>1</v>
      </c>
      <c r="H76" s="62"/>
      <c r="I76" s="62">
        <v>29</v>
      </c>
      <c r="J76" s="62">
        <f t="shared" si="4"/>
        <v>50</v>
      </c>
      <c r="K76" s="62">
        <v>0</v>
      </c>
      <c r="L76" s="62"/>
      <c r="M76" s="62">
        <v>0</v>
      </c>
      <c r="N76" s="62">
        <v>1</v>
      </c>
      <c r="O76" s="62">
        <v>1</v>
      </c>
      <c r="P76" s="63" t="s">
        <v>657</v>
      </c>
      <c r="Q76" s="62">
        <f t="shared" si="1"/>
        <v>2</v>
      </c>
    </row>
    <row r="77" spans="2:17" ht="173.45" customHeight="1" x14ac:dyDescent="0.25">
      <c r="B77" s="219"/>
      <c r="C77" s="208"/>
      <c r="D77" s="210" t="s">
        <v>373</v>
      </c>
      <c r="E77" s="209"/>
      <c r="F77" s="209">
        <v>35</v>
      </c>
      <c r="G77" s="209">
        <v>3</v>
      </c>
      <c r="H77" s="62"/>
      <c r="I77" s="209">
        <v>106</v>
      </c>
      <c r="J77" s="209">
        <f t="shared" si="4"/>
        <v>144</v>
      </c>
      <c r="K77" s="62">
        <v>0</v>
      </c>
      <c r="L77" s="62"/>
      <c r="M77" s="62">
        <v>0</v>
      </c>
      <c r="N77" s="62">
        <v>0</v>
      </c>
      <c r="O77" s="62">
        <v>1</v>
      </c>
      <c r="P77" s="63" t="s">
        <v>658</v>
      </c>
      <c r="Q77" s="62">
        <f t="shared" si="1"/>
        <v>1</v>
      </c>
    </row>
    <row r="78" spans="2:17" ht="173.45" customHeight="1" x14ac:dyDescent="0.25">
      <c r="B78" s="219"/>
      <c r="C78" s="208"/>
      <c r="D78" s="221"/>
      <c r="E78" s="209"/>
      <c r="F78" s="209"/>
      <c r="G78" s="209"/>
      <c r="H78" s="62"/>
      <c r="I78" s="209"/>
      <c r="J78" s="209"/>
      <c r="K78" s="62">
        <v>0</v>
      </c>
      <c r="L78" s="62"/>
      <c r="M78" s="62">
        <v>0</v>
      </c>
      <c r="N78" s="62">
        <v>0</v>
      </c>
      <c r="O78" s="62">
        <v>1</v>
      </c>
      <c r="P78" s="63" t="s">
        <v>682</v>
      </c>
      <c r="Q78" s="62">
        <f t="shared" si="1"/>
        <v>1</v>
      </c>
    </row>
    <row r="79" spans="2:17" ht="173.45" customHeight="1" x14ac:dyDescent="0.25">
      <c r="B79" s="219"/>
      <c r="C79" s="208"/>
      <c r="D79" s="211"/>
      <c r="E79" s="209"/>
      <c r="F79" s="209"/>
      <c r="G79" s="209"/>
      <c r="H79" s="62"/>
      <c r="I79" s="209"/>
      <c r="J79" s="209"/>
      <c r="K79" s="62">
        <v>0</v>
      </c>
      <c r="L79" s="62"/>
      <c r="M79" s="62">
        <v>0</v>
      </c>
      <c r="N79" s="62">
        <v>0</v>
      </c>
      <c r="O79" s="62">
        <v>1</v>
      </c>
      <c r="P79" s="63" t="s">
        <v>659</v>
      </c>
      <c r="Q79" s="62">
        <f t="shared" si="1"/>
        <v>1</v>
      </c>
    </row>
    <row r="80" spans="2:17" ht="253.7" customHeight="1" x14ac:dyDescent="0.25">
      <c r="B80" s="219"/>
      <c r="C80" s="208"/>
      <c r="D80" s="62" t="s">
        <v>374</v>
      </c>
      <c r="E80" s="62"/>
      <c r="F80" s="62">
        <v>19</v>
      </c>
      <c r="G80" s="62">
        <v>0</v>
      </c>
      <c r="H80" s="62"/>
      <c r="I80" s="62">
        <v>48</v>
      </c>
      <c r="J80" s="62">
        <f>F80+G80+I80</f>
        <v>67</v>
      </c>
      <c r="K80" s="62">
        <v>0</v>
      </c>
      <c r="L80" s="62"/>
      <c r="M80" s="62">
        <v>0</v>
      </c>
      <c r="N80" s="62">
        <v>0</v>
      </c>
      <c r="O80" s="62">
        <v>0</v>
      </c>
      <c r="P80" s="63" t="s">
        <v>660</v>
      </c>
      <c r="Q80" s="62">
        <f t="shared" ref="Q80:Q104" si="5">K80+M80+N80+O80</f>
        <v>0</v>
      </c>
    </row>
    <row r="81" spans="2:17" ht="239.45" customHeight="1" x14ac:dyDescent="0.25">
      <c r="B81" s="219"/>
      <c r="C81" s="208"/>
      <c r="D81" s="62" t="s">
        <v>375</v>
      </c>
      <c r="E81" s="62"/>
      <c r="F81" s="62">
        <v>41</v>
      </c>
      <c r="G81" s="62">
        <v>0</v>
      </c>
      <c r="H81" s="62"/>
      <c r="I81" s="62">
        <v>12</v>
      </c>
      <c r="J81" s="62">
        <f>F81+G81+I81</f>
        <v>53</v>
      </c>
      <c r="K81" s="62">
        <v>0</v>
      </c>
      <c r="L81" s="62"/>
      <c r="M81" s="62">
        <v>0</v>
      </c>
      <c r="N81" s="62">
        <v>0</v>
      </c>
      <c r="O81" s="62">
        <v>0</v>
      </c>
      <c r="P81" s="63" t="s">
        <v>661</v>
      </c>
      <c r="Q81" s="62">
        <f t="shared" si="5"/>
        <v>0</v>
      </c>
    </row>
    <row r="82" spans="2:17" ht="234" customHeight="1" x14ac:dyDescent="0.25">
      <c r="B82" s="219"/>
      <c r="C82" s="208"/>
      <c r="D82" s="210" t="s">
        <v>376</v>
      </c>
      <c r="E82" s="209"/>
      <c r="F82" s="209">
        <v>34</v>
      </c>
      <c r="G82" s="209">
        <v>2</v>
      </c>
      <c r="H82" s="62"/>
      <c r="I82" s="209">
        <v>16</v>
      </c>
      <c r="J82" s="209">
        <f>F82+G82+I82</f>
        <v>52</v>
      </c>
      <c r="K82" s="62">
        <v>0</v>
      </c>
      <c r="L82" s="62"/>
      <c r="M82" s="62">
        <v>0</v>
      </c>
      <c r="N82" s="62">
        <v>0</v>
      </c>
      <c r="O82" s="62">
        <v>1</v>
      </c>
      <c r="P82" s="63" t="s">
        <v>662</v>
      </c>
      <c r="Q82" s="62">
        <f t="shared" si="5"/>
        <v>1</v>
      </c>
    </row>
    <row r="83" spans="2:17" ht="234" customHeight="1" x14ac:dyDescent="0.25">
      <c r="B83" s="219"/>
      <c r="C83" s="208"/>
      <c r="D83" s="211"/>
      <c r="E83" s="209"/>
      <c r="F83" s="209"/>
      <c r="G83" s="209"/>
      <c r="H83" s="62"/>
      <c r="I83" s="209"/>
      <c r="J83" s="209"/>
      <c r="K83" s="62">
        <v>0</v>
      </c>
      <c r="L83" s="62"/>
      <c r="M83" s="62">
        <v>0</v>
      </c>
      <c r="N83" s="62">
        <v>0</v>
      </c>
      <c r="O83" s="62">
        <v>1</v>
      </c>
      <c r="P83" s="63" t="s">
        <v>663</v>
      </c>
      <c r="Q83" s="62">
        <f t="shared" si="5"/>
        <v>1</v>
      </c>
    </row>
    <row r="84" spans="2:17" ht="165.6" customHeight="1" x14ac:dyDescent="0.25">
      <c r="B84" s="219"/>
      <c r="C84" s="208"/>
      <c r="D84" s="62" t="s">
        <v>377</v>
      </c>
      <c r="E84" s="62"/>
      <c r="F84" s="62">
        <v>16</v>
      </c>
      <c r="G84" s="62">
        <v>1</v>
      </c>
      <c r="H84" s="62"/>
      <c r="I84" s="62">
        <v>16</v>
      </c>
      <c r="J84" s="62">
        <f t="shared" ref="J84:J103" si="6">F84+G84+I84</f>
        <v>33</v>
      </c>
      <c r="K84" s="62">
        <v>0</v>
      </c>
      <c r="L84" s="62"/>
      <c r="M84" s="62">
        <v>0</v>
      </c>
      <c r="N84" s="62">
        <v>0</v>
      </c>
      <c r="O84" s="62">
        <v>1</v>
      </c>
      <c r="P84" s="63" t="s">
        <v>664</v>
      </c>
      <c r="Q84" s="62">
        <f t="shared" si="5"/>
        <v>1</v>
      </c>
    </row>
    <row r="85" spans="2:17" ht="135" customHeight="1" x14ac:dyDescent="0.25">
      <c r="B85" s="219"/>
      <c r="C85" s="208"/>
      <c r="D85" s="62" t="s">
        <v>378</v>
      </c>
      <c r="E85" s="62"/>
      <c r="F85" s="62">
        <v>5</v>
      </c>
      <c r="G85" s="62">
        <v>0</v>
      </c>
      <c r="H85" s="62"/>
      <c r="I85" s="62">
        <v>5</v>
      </c>
      <c r="J85" s="62">
        <f t="shared" si="6"/>
        <v>10</v>
      </c>
      <c r="K85" s="62">
        <v>0</v>
      </c>
      <c r="L85" s="62"/>
      <c r="M85" s="62">
        <v>0</v>
      </c>
      <c r="N85" s="62">
        <v>0</v>
      </c>
      <c r="O85" s="62">
        <v>0</v>
      </c>
      <c r="P85" s="63" t="s">
        <v>665</v>
      </c>
      <c r="Q85" s="62">
        <f t="shared" si="5"/>
        <v>0</v>
      </c>
    </row>
    <row r="86" spans="2:17" ht="118.7" customHeight="1" x14ac:dyDescent="0.25">
      <c r="B86" s="190" t="s">
        <v>411</v>
      </c>
      <c r="C86" s="220" t="s">
        <v>54</v>
      </c>
      <c r="D86" s="77" t="s">
        <v>379</v>
      </c>
      <c r="E86" s="77"/>
      <c r="F86" s="77">
        <v>0</v>
      </c>
      <c r="G86" s="77">
        <v>0</v>
      </c>
      <c r="H86" s="77"/>
      <c r="I86" s="77">
        <v>0</v>
      </c>
      <c r="J86" s="77">
        <f t="shared" si="6"/>
        <v>0</v>
      </c>
      <c r="K86" s="77">
        <v>0</v>
      </c>
      <c r="L86" s="77"/>
      <c r="M86" s="77">
        <v>0</v>
      </c>
      <c r="N86" s="77">
        <v>0</v>
      </c>
      <c r="O86" s="77">
        <v>0</v>
      </c>
      <c r="P86" s="78" t="s">
        <v>178</v>
      </c>
      <c r="Q86" s="77">
        <f t="shared" si="5"/>
        <v>0</v>
      </c>
    </row>
    <row r="87" spans="2:17" ht="108.6" customHeight="1" x14ac:dyDescent="0.25">
      <c r="B87" s="190"/>
      <c r="C87" s="220"/>
      <c r="D87" s="77" t="s">
        <v>380</v>
      </c>
      <c r="E87" s="77"/>
      <c r="F87" s="77">
        <v>0</v>
      </c>
      <c r="G87" s="77">
        <v>0</v>
      </c>
      <c r="H87" s="77"/>
      <c r="I87" s="77">
        <v>0</v>
      </c>
      <c r="J87" s="77">
        <f t="shared" si="6"/>
        <v>0</v>
      </c>
      <c r="K87" s="77">
        <v>0</v>
      </c>
      <c r="L87" s="77"/>
      <c r="M87" s="77">
        <v>0</v>
      </c>
      <c r="N87" s="77">
        <v>0</v>
      </c>
      <c r="O87" s="77">
        <v>0</v>
      </c>
      <c r="P87" s="78" t="s">
        <v>178</v>
      </c>
      <c r="Q87" s="77">
        <f t="shared" si="5"/>
        <v>0</v>
      </c>
    </row>
    <row r="88" spans="2:17" ht="108" customHeight="1" x14ac:dyDescent="0.25">
      <c r="B88" s="190"/>
      <c r="C88" s="220"/>
      <c r="D88" s="77" t="s">
        <v>381</v>
      </c>
      <c r="E88" s="77"/>
      <c r="F88" s="77">
        <v>0</v>
      </c>
      <c r="G88" s="77">
        <v>0</v>
      </c>
      <c r="H88" s="77"/>
      <c r="I88" s="77">
        <v>0</v>
      </c>
      <c r="J88" s="77">
        <f t="shared" si="6"/>
        <v>0</v>
      </c>
      <c r="K88" s="77">
        <v>0</v>
      </c>
      <c r="L88" s="77"/>
      <c r="M88" s="77">
        <v>0</v>
      </c>
      <c r="N88" s="77">
        <v>0</v>
      </c>
      <c r="O88" s="77">
        <v>0</v>
      </c>
      <c r="P88" s="78" t="s">
        <v>178</v>
      </c>
      <c r="Q88" s="77">
        <f t="shared" si="5"/>
        <v>0</v>
      </c>
    </row>
    <row r="89" spans="2:17" ht="200.45" customHeight="1" x14ac:dyDescent="0.25">
      <c r="B89" s="190"/>
      <c r="C89" s="220"/>
      <c r="D89" s="77" t="s">
        <v>382</v>
      </c>
      <c r="E89" s="77"/>
      <c r="F89" s="77">
        <v>9</v>
      </c>
      <c r="G89" s="77">
        <v>1</v>
      </c>
      <c r="H89" s="77"/>
      <c r="I89" s="77">
        <v>8</v>
      </c>
      <c r="J89" s="77">
        <f t="shared" si="6"/>
        <v>18</v>
      </c>
      <c r="K89" s="77">
        <v>0</v>
      </c>
      <c r="L89" s="77"/>
      <c r="M89" s="77">
        <v>0</v>
      </c>
      <c r="N89" s="77">
        <v>0</v>
      </c>
      <c r="O89" s="77">
        <v>1</v>
      </c>
      <c r="P89" s="78" t="s">
        <v>683</v>
      </c>
      <c r="Q89" s="77">
        <f t="shared" si="5"/>
        <v>1</v>
      </c>
    </row>
    <row r="90" spans="2:17" ht="161.44999999999999" customHeight="1" x14ac:dyDescent="0.25">
      <c r="B90" s="190"/>
      <c r="C90" s="220"/>
      <c r="D90" s="77" t="s">
        <v>383</v>
      </c>
      <c r="E90" s="77"/>
      <c r="F90" s="77">
        <v>0</v>
      </c>
      <c r="G90" s="77">
        <v>0</v>
      </c>
      <c r="H90" s="77"/>
      <c r="I90" s="77">
        <v>0</v>
      </c>
      <c r="J90" s="77">
        <f t="shared" si="6"/>
        <v>0</v>
      </c>
      <c r="K90" s="77">
        <v>0</v>
      </c>
      <c r="L90" s="84"/>
      <c r="M90" s="77">
        <v>0</v>
      </c>
      <c r="N90" s="77">
        <v>0</v>
      </c>
      <c r="O90" s="77">
        <v>0</v>
      </c>
      <c r="P90" s="78" t="s">
        <v>178</v>
      </c>
      <c r="Q90" s="77">
        <f t="shared" si="5"/>
        <v>0</v>
      </c>
    </row>
    <row r="91" spans="2:17" ht="109.35" customHeight="1" x14ac:dyDescent="0.25">
      <c r="B91" s="190"/>
      <c r="C91" s="220"/>
      <c r="D91" s="77" t="s">
        <v>384</v>
      </c>
      <c r="E91" s="77"/>
      <c r="F91" s="77">
        <v>0</v>
      </c>
      <c r="G91" s="77">
        <v>0</v>
      </c>
      <c r="H91" s="77"/>
      <c r="I91" s="77">
        <v>0</v>
      </c>
      <c r="J91" s="77">
        <f t="shared" si="6"/>
        <v>0</v>
      </c>
      <c r="K91" s="77">
        <v>0</v>
      </c>
      <c r="L91" s="77"/>
      <c r="M91" s="77">
        <v>0</v>
      </c>
      <c r="N91" s="77">
        <v>0</v>
      </c>
      <c r="O91" s="77">
        <v>0</v>
      </c>
      <c r="P91" s="78" t="s">
        <v>178</v>
      </c>
      <c r="Q91" s="77">
        <f t="shared" si="5"/>
        <v>0</v>
      </c>
    </row>
    <row r="92" spans="2:17" ht="181.35" customHeight="1" x14ac:dyDescent="0.25">
      <c r="B92" s="190"/>
      <c r="C92" s="220"/>
      <c r="D92" s="77" t="s">
        <v>385</v>
      </c>
      <c r="E92" s="77"/>
      <c r="F92" s="77">
        <v>3</v>
      </c>
      <c r="G92" s="77">
        <v>0</v>
      </c>
      <c r="H92" s="77"/>
      <c r="I92" s="77">
        <v>1</v>
      </c>
      <c r="J92" s="77">
        <f t="shared" si="6"/>
        <v>4</v>
      </c>
      <c r="K92" s="77">
        <v>0</v>
      </c>
      <c r="L92" s="77"/>
      <c r="M92" s="77">
        <v>0</v>
      </c>
      <c r="N92" s="77">
        <v>0</v>
      </c>
      <c r="O92" s="77">
        <v>0</v>
      </c>
      <c r="P92" s="78" t="s">
        <v>666</v>
      </c>
      <c r="Q92" s="77">
        <f t="shared" si="5"/>
        <v>0</v>
      </c>
    </row>
    <row r="93" spans="2:17" ht="84.6" customHeight="1" x14ac:dyDescent="0.25">
      <c r="B93" s="190"/>
      <c r="C93" s="220"/>
      <c r="D93" s="77" t="s">
        <v>386</v>
      </c>
      <c r="E93" s="77"/>
      <c r="F93" s="77">
        <v>0</v>
      </c>
      <c r="G93" s="77">
        <v>0</v>
      </c>
      <c r="H93" s="77"/>
      <c r="I93" s="77">
        <v>1</v>
      </c>
      <c r="J93" s="77">
        <f t="shared" si="6"/>
        <v>1</v>
      </c>
      <c r="K93" s="77">
        <v>0</v>
      </c>
      <c r="L93" s="77"/>
      <c r="M93" s="77">
        <v>0</v>
      </c>
      <c r="N93" s="77">
        <v>0</v>
      </c>
      <c r="O93" s="77">
        <v>0</v>
      </c>
      <c r="P93" s="78" t="s">
        <v>667</v>
      </c>
      <c r="Q93" s="77">
        <f t="shared" si="5"/>
        <v>0</v>
      </c>
    </row>
    <row r="94" spans="2:17" ht="100.35" customHeight="1" x14ac:dyDescent="0.25">
      <c r="B94" s="190"/>
      <c r="C94" s="220"/>
      <c r="D94" s="77" t="s">
        <v>387</v>
      </c>
      <c r="E94" s="77"/>
      <c r="F94" s="77">
        <v>2</v>
      </c>
      <c r="G94" s="77">
        <v>0</v>
      </c>
      <c r="H94" s="77"/>
      <c r="I94" s="77">
        <v>0</v>
      </c>
      <c r="J94" s="77">
        <f t="shared" si="6"/>
        <v>2</v>
      </c>
      <c r="K94" s="77">
        <v>0</v>
      </c>
      <c r="L94" s="77"/>
      <c r="M94" s="77">
        <v>0</v>
      </c>
      <c r="N94" s="77">
        <v>0</v>
      </c>
      <c r="O94" s="77">
        <v>0</v>
      </c>
      <c r="P94" s="78" t="s">
        <v>668</v>
      </c>
      <c r="Q94" s="77">
        <f t="shared" si="5"/>
        <v>0</v>
      </c>
    </row>
    <row r="95" spans="2:17" ht="91.7" customHeight="1" x14ac:dyDescent="0.25">
      <c r="B95" s="190"/>
      <c r="C95" s="220"/>
      <c r="D95" s="77" t="s">
        <v>388</v>
      </c>
      <c r="E95" s="77"/>
      <c r="F95" s="77">
        <v>1</v>
      </c>
      <c r="G95" s="77">
        <v>0</v>
      </c>
      <c r="H95" s="77"/>
      <c r="I95" s="77">
        <v>3</v>
      </c>
      <c r="J95" s="77">
        <f t="shared" si="6"/>
        <v>4</v>
      </c>
      <c r="K95" s="77">
        <v>0</v>
      </c>
      <c r="L95" s="77"/>
      <c r="M95" s="77">
        <v>0</v>
      </c>
      <c r="N95" s="77">
        <v>0</v>
      </c>
      <c r="O95" s="77">
        <v>0</v>
      </c>
      <c r="P95" s="78" t="s">
        <v>669</v>
      </c>
      <c r="Q95" s="77">
        <f t="shared" si="5"/>
        <v>0</v>
      </c>
    </row>
    <row r="96" spans="2:17" ht="118.7" customHeight="1" x14ac:dyDescent="0.25">
      <c r="B96" s="190"/>
      <c r="C96" s="220"/>
      <c r="D96" s="77" t="s">
        <v>389</v>
      </c>
      <c r="E96" s="77"/>
      <c r="F96" s="77">
        <v>0</v>
      </c>
      <c r="G96" s="77">
        <v>0</v>
      </c>
      <c r="H96" s="77"/>
      <c r="I96" s="77">
        <v>0</v>
      </c>
      <c r="J96" s="77">
        <f t="shared" si="6"/>
        <v>0</v>
      </c>
      <c r="K96" s="77">
        <v>0</v>
      </c>
      <c r="L96" s="77"/>
      <c r="M96" s="77">
        <v>0</v>
      </c>
      <c r="N96" s="77">
        <v>0</v>
      </c>
      <c r="O96" s="77">
        <v>0</v>
      </c>
      <c r="P96" s="78" t="s">
        <v>178</v>
      </c>
      <c r="Q96" s="77">
        <f t="shared" si="5"/>
        <v>0</v>
      </c>
    </row>
    <row r="97" spans="2:17" ht="124.35" customHeight="1" x14ac:dyDescent="0.25">
      <c r="B97" s="190"/>
      <c r="C97" s="220"/>
      <c r="D97" s="77" t="s">
        <v>390</v>
      </c>
      <c r="E97" s="77"/>
      <c r="F97" s="77">
        <v>0</v>
      </c>
      <c r="G97" s="77">
        <v>0</v>
      </c>
      <c r="H97" s="77"/>
      <c r="I97" s="77">
        <v>0</v>
      </c>
      <c r="J97" s="77">
        <f t="shared" si="6"/>
        <v>0</v>
      </c>
      <c r="K97" s="77">
        <v>0</v>
      </c>
      <c r="L97" s="77"/>
      <c r="M97" s="77">
        <v>0</v>
      </c>
      <c r="N97" s="77">
        <v>0</v>
      </c>
      <c r="O97" s="77">
        <v>0</v>
      </c>
      <c r="P97" s="78" t="s">
        <v>178</v>
      </c>
      <c r="Q97" s="77">
        <f t="shared" si="5"/>
        <v>0</v>
      </c>
    </row>
    <row r="98" spans="2:17" ht="96" customHeight="1" x14ac:dyDescent="0.25">
      <c r="B98" s="190"/>
      <c r="C98" s="220"/>
      <c r="D98" s="77" t="s">
        <v>391</v>
      </c>
      <c r="E98" s="77"/>
      <c r="F98" s="77">
        <v>1</v>
      </c>
      <c r="G98" s="77">
        <v>0</v>
      </c>
      <c r="H98" s="77"/>
      <c r="I98" s="77">
        <v>0</v>
      </c>
      <c r="J98" s="77">
        <f t="shared" si="6"/>
        <v>1</v>
      </c>
      <c r="K98" s="77">
        <v>0</v>
      </c>
      <c r="L98" s="77"/>
      <c r="M98" s="77">
        <v>0</v>
      </c>
      <c r="N98" s="77">
        <v>0</v>
      </c>
      <c r="O98" s="77">
        <v>0</v>
      </c>
      <c r="P98" s="78" t="s">
        <v>670</v>
      </c>
      <c r="Q98" s="77">
        <f t="shared" si="5"/>
        <v>0</v>
      </c>
    </row>
    <row r="99" spans="2:17" ht="80.45" customHeight="1" x14ac:dyDescent="0.25">
      <c r="B99" s="190"/>
      <c r="C99" s="220"/>
      <c r="D99" s="77" t="s">
        <v>392</v>
      </c>
      <c r="E99" s="77"/>
      <c r="F99" s="77">
        <v>1</v>
      </c>
      <c r="G99" s="77">
        <v>0</v>
      </c>
      <c r="H99" s="77"/>
      <c r="I99" s="77">
        <v>0</v>
      </c>
      <c r="J99" s="77">
        <f t="shared" si="6"/>
        <v>1</v>
      </c>
      <c r="K99" s="77">
        <v>0</v>
      </c>
      <c r="L99" s="77"/>
      <c r="M99" s="77">
        <v>0</v>
      </c>
      <c r="N99" s="77">
        <v>0</v>
      </c>
      <c r="O99" s="77">
        <v>0</v>
      </c>
      <c r="P99" s="78" t="s">
        <v>671</v>
      </c>
      <c r="Q99" s="77">
        <f t="shared" si="5"/>
        <v>0</v>
      </c>
    </row>
    <row r="100" spans="2:17" ht="92.45" customHeight="1" x14ac:dyDescent="0.25">
      <c r="B100" s="190"/>
      <c r="C100" s="220"/>
      <c r="D100" s="77" t="s">
        <v>393</v>
      </c>
      <c r="E100" s="77"/>
      <c r="F100" s="77">
        <v>0</v>
      </c>
      <c r="G100" s="77">
        <v>0</v>
      </c>
      <c r="H100" s="77"/>
      <c r="I100" s="77">
        <v>1</v>
      </c>
      <c r="J100" s="77">
        <f t="shared" si="6"/>
        <v>1</v>
      </c>
      <c r="K100" s="77">
        <v>0</v>
      </c>
      <c r="L100" s="77"/>
      <c r="M100" s="77">
        <v>0</v>
      </c>
      <c r="N100" s="77">
        <v>0</v>
      </c>
      <c r="O100" s="77">
        <v>0</v>
      </c>
      <c r="P100" s="78" t="s">
        <v>672</v>
      </c>
      <c r="Q100" s="77">
        <f t="shared" si="5"/>
        <v>0</v>
      </c>
    </row>
    <row r="101" spans="2:17" ht="162.6" customHeight="1" x14ac:dyDescent="0.25">
      <c r="B101" s="190"/>
      <c r="C101" s="220"/>
      <c r="D101" s="77" t="s">
        <v>394</v>
      </c>
      <c r="E101" s="77"/>
      <c r="F101" s="77">
        <v>0</v>
      </c>
      <c r="G101" s="77">
        <v>0</v>
      </c>
      <c r="H101" s="77"/>
      <c r="I101" s="77">
        <v>0</v>
      </c>
      <c r="J101" s="77">
        <f t="shared" si="6"/>
        <v>0</v>
      </c>
      <c r="K101" s="77">
        <v>0</v>
      </c>
      <c r="L101" s="77"/>
      <c r="M101" s="77">
        <v>0</v>
      </c>
      <c r="N101" s="77">
        <v>0</v>
      </c>
      <c r="O101" s="77">
        <v>0</v>
      </c>
      <c r="P101" s="78" t="s">
        <v>178</v>
      </c>
      <c r="Q101" s="77">
        <f t="shared" si="5"/>
        <v>0</v>
      </c>
    </row>
    <row r="102" spans="2:17" ht="105" customHeight="1" x14ac:dyDescent="0.25">
      <c r="B102" s="190"/>
      <c r="C102" s="220"/>
      <c r="D102" s="77" t="s">
        <v>395</v>
      </c>
      <c r="E102" s="77"/>
      <c r="F102" s="77">
        <v>1</v>
      </c>
      <c r="G102" s="77">
        <v>0</v>
      </c>
      <c r="H102" s="77"/>
      <c r="I102" s="77">
        <v>1</v>
      </c>
      <c r="J102" s="77">
        <f t="shared" si="6"/>
        <v>2</v>
      </c>
      <c r="K102" s="77">
        <v>0</v>
      </c>
      <c r="L102" s="77"/>
      <c r="M102" s="77">
        <v>0</v>
      </c>
      <c r="N102" s="77">
        <v>0</v>
      </c>
      <c r="O102" s="77">
        <v>0</v>
      </c>
      <c r="P102" s="78" t="s">
        <v>673</v>
      </c>
      <c r="Q102" s="77">
        <f t="shared" si="5"/>
        <v>0</v>
      </c>
    </row>
    <row r="103" spans="2:17" ht="105" customHeight="1" x14ac:dyDescent="0.25">
      <c r="B103" s="190"/>
      <c r="C103" s="220"/>
      <c r="D103" s="77" t="s">
        <v>396</v>
      </c>
      <c r="E103" s="77"/>
      <c r="F103" s="77">
        <v>0</v>
      </c>
      <c r="G103" s="77">
        <v>0</v>
      </c>
      <c r="H103" s="77"/>
      <c r="I103" s="77">
        <v>0</v>
      </c>
      <c r="J103" s="77">
        <f t="shared" si="6"/>
        <v>0</v>
      </c>
      <c r="K103" s="77">
        <v>0</v>
      </c>
      <c r="L103" s="77"/>
      <c r="M103" s="77">
        <v>0</v>
      </c>
      <c r="N103" s="77">
        <v>0</v>
      </c>
      <c r="O103" s="77">
        <v>0</v>
      </c>
      <c r="P103" s="78" t="s">
        <v>178</v>
      </c>
      <c r="Q103" s="77">
        <f t="shared" si="5"/>
        <v>0</v>
      </c>
    </row>
    <row r="104" spans="2:17" ht="109.7" customHeight="1" x14ac:dyDescent="0.25">
      <c r="B104" s="190"/>
      <c r="C104" s="220"/>
      <c r="D104" s="77" t="s">
        <v>406</v>
      </c>
      <c r="E104" s="77"/>
      <c r="F104" s="77">
        <v>2</v>
      </c>
      <c r="G104" s="77">
        <v>0</v>
      </c>
      <c r="H104" s="77"/>
      <c r="I104" s="77">
        <v>1</v>
      </c>
      <c r="J104" s="77">
        <f>F104+G104+I104</f>
        <v>3</v>
      </c>
      <c r="K104" s="77">
        <v>0</v>
      </c>
      <c r="L104" s="77"/>
      <c r="M104" s="77">
        <v>0</v>
      </c>
      <c r="N104" s="77">
        <v>0</v>
      </c>
      <c r="O104" s="77">
        <v>0</v>
      </c>
      <c r="P104" s="78" t="s">
        <v>674</v>
      </c>
      <c r="Q104" s="77">
        <f t="shared" si="5"/>
        <v>0</v>
      </c>
    </row>
    <row r="105" spans="2:17" x14ac:dyDescent="0.25">
      <c r="Q105" s="45"/>
    </row>
    <row r="106" spans="2:17" x14ac:dyDescent="0.25">
      <c r="B106" s="93" t="s">
        <v>437</v>
      </c>
      <c r="Q106" s="45"/>
    </row>
    <row r="107" spans="2:17" ht="33.75" customHeight="1" x14ac:dyDescent="0.25">
      <c r="B107" s="82" t="s">
        <v>316</v>
      </c>
      <c r="C107" s="74">
        <f>COUNTA(D14:D104)</f>
        <v>80</v>
      </c>
      <c r="D107" s="176" t="s">
        <v>28</v>
      </c>
      <c r="F107" s="101" t="s">
        <v>191</v>
      </c>
      <c r="G107" s="101" t="s">
        <v>192</v>
      </c>
      <c r="H107" s="89"/>
      <c r="I107" s="101" t="s">
        <v>193</v>
      </c>
      <c r="J107" s="77" t="s">
        <v>194</v>
      </c>
      <c r="K107" s="95" t="s">
        <v>427</v>
      </c>
      <c r="M107" s="95" t="s">
        <v>428</v>
      </c>
      <c r="N107" s="95" t="s">
        <v>221</v>
      </c>
      <c r="O107" s="95" t="s">
        <v>222</v>
      </c>
      <c r="Q107" s="45"/>
    </row>
    <row r="108" spans="2:17" ht="57" customHeight="1" x14ac:dyDescent="0.25">
      <c r="B108" s="80" t="s">
        <v>415</v>
      </c>
      <c r="C108" s="74">
        <f>SUM(J14:J18)</f>
        <v>144</v>
      </c>
      <c r="D108" s="77" t="s">
        <v>423</v>
      </c>
      <c r="F108" s="102">
        <f>SUM(F14:F104)</f>
        <v>587</v>
      </c>
      <c r="G108" s="102">
        <f>SUM(G14:G104)</f>
        <v>34</v>
      </c>
      <c r="H108" s="103"/>
      <c r="I108" s="102">
        <f>SUM(I14:I104)</f>
        <v>733</v>
      </c>
      <c r="J108" s="74">
        <f>SUM(J14:J104)</f>
        <v>1354</v>
      </c>
      <c r="K108" s="102">
        <f>SUM('[1]Objetivo 2'!H11:H101)</f>
        <v>1</v>
      </c>
      <c r="L108" s="103"/>
      <c r="M108" s="102">
        <f>SUM('[1]Objetivo 2'!I11:I101)</f>
        <v>0</v>
      </c>
      <c r="N108" s="102">
        <f>SUM('[1]Objetivo 2'!J11:J101)</f>
        <v>4</v>
      </c>
      <c r="O108" s="102">
        <f>SUM('[1]Objetivo 2'!K11:K101)</f>
        <v>30</v>
      </c>
      <c r="Q108" s="45"/>
    </row>
    <row r="109" spans="2:17" ht="50.45" customHeight="1" x14ac:dyDescent="0.25">
      <c r="B109" s="96" t="s">
        <v>416</v>
      </c>
      <c r="C109" s="74">
        <f>SUM(J19:J48)</f>
        <v>496</v>
      </c>
      <c r="D109" s="77" t="s">
        <v>424</v>
      </c>
      <c r="F109" s="52"/>
      <c r="G109" s="52"/>
      <c r="H109" s="52"/>
      <c r="I109" s="52"/>
      <c r="J109" s="52"/>
      <c r="K109" s="52"/>
      <c r="L109" s="52"/>
      <c r="M109" s="52"/>
      <c r="Q109" s="45"/>
    </row>
    <row r="110" spans="2:17" ht="52.7" customHeight="1" x14ac:dyDescent="0.25">
      <c r="B110" s="96" t="s">
        <v>417</v>
      </c>
      <c r="C110" s="74">
        <f>SUM(J50:J85)</f>
        <v>677</v>
      </c>
      <c r="D110" s="77" t="s">
        <v>425</v>
      </c>
      <c r="F110" s="52"/>
      <c r="G110" s="52"/>
      <c r="H110" s="52"/>
      <c r="I110" s="52"/>
      <c r="J110" s="52"/>
      <c r="K110" s="52"/>
      <c r="L110" s="52"/>
      <c r="M110" s="52"/>
      <c r="Q110" s="45"/>
    </row>
    <row r="111" spans="2:17" ht="48" customHeight="1" x14ac:dyDescent="0.25">
      <c r="B111" s="80" t="s">
        <v>418</v>
      </c>
      <c r="C111" s="74">
        <f>SUM(J86:J104)</f>
        <v>37</v>
      </c>
      <c r="D111" s="77" t="s">
        <v>426</v>
      </c>
      <c r="F111" s="52"/>
      <c r="G111" s="52"/>
      <c r="H111" s="52"/>
      <c r="I111" s="52"/>
      <c r="J111" s="52"/>
      <c r="K111" s="52"/>
      <c r="L111" s="52"/>
      <c r="M111" s="52"/>
      <c r="Q111" s="45"/>
    </row>
    <row r="112" spans="2:17" ht="54.6" customHeight="1" x14ac:dyDescent="0.25">
      <c r="B112" s="80" t="s">
        <v>419</v>
      </c>
      <c r="C112" s="204">
        <f>SUM(J14:J104)</f>
        <v>1354</v>
      </c>
      <c r="D112" s="205"/>
      <c r="F112" s="52"/>
      <c r="G112" s="52"/>
      <c r="H112" s="52"/>
      <c r="I112" s="52"/>
      <c r="J112" s="52"/>
      <c r="K112" s="52"/>
      <c r="L112" s="52"/>
      <c r="M112" s="52"/>
      <c r="Q112" s="45"/>
    </row>
    <row r="113" spans="1:17" ht="49.5" customHeight="1" x14ac:dyDescent="0.25">
      <c r="B113" s="207" t="s">
        <v>420</v>
      </c>
      <c r="C113" s="207"/>
      <c r="D113" s="207"/>
      <c r="F113" s="52"/>
      <c r="G113" s="52"/>
      <c r="H113" s="52"/>
      <c r="I113" s="52"/>
      <c r="J113" s="52"/>
      <c r="K113" s="52"/>
      <c r="L113" s="52"/>
      <c r="M113" s="52"/>
      <c r="Q113" s="45"/>
    </row>
    <row r="114" spans="1:17" ht="14.45" customHeight="1" x14ac:dyDescent="0.25">
      <c r="F114" s="52"/>
      <c r="G114" s="52"/>
      <c r="H114" s="52"/>
      <c r="I114" s="52"/>
      <c r="J114" s="52"/>
      <c r="K114" s="52"/>
      <c r="L114" s="52"/>
      <c r="M114" s="52"/>
      <c r="Q114" s="45"/>
    </row>
    <row r="115" spans="1:17" x14ac:dyDescent="0.25">
      <c r="B115" s="97" t="s">
        <v>207</v>
      </c>
      <c r="C115" s="98"/>
      <c r="D115" s="77" t="s">
        <v>220</v>
      </c>
      <c r="F115" s="52"/>
      <c r="G115" s="52"/>
      <c r="H115" s="52"/>
      <c r="I115" s="52"/>
      <c r="J115" s="52"/>
      <c r="K115" s="52"/>
      <c r="L115" s="52"/>
      <c r="M115" s="52"/>
      <c r="Q115" s="45"/>
    </row>
    <row r="116" spans="1:17" x14ac:dyDescent="0.25">
      <c r="B116" s="76" t="s">
        <v>435</v>
      </c>
      <c r="C116" s="99">
        <v>587</v>
      </c>
      <c r="D116" s="100">
        <f>C116*($C$119/$C$119)/$C$119</f>
        <v>0.43353028064992616</v>
      </c>
      <c r="E116" s="52"/>
      <c r="F116" s="52"/>
      <c r="G116" s="52"/>
      <c r="H116" s="52"/>
      <c r="I116" s="52"/>
      <c r="J116" s="52"/>
      <c r="K116" s="52"/>
      <c r="L116" s="52"/>
      <c r="M116" s="52"/>
      <c r="Q116" s="45"/>
    </row>
    <row r="117" spans="1:17" x14ac:dyDescent="0.25">
      <c r="B117" s="76" t="s">
        <v>434</v>
      </c>
      <c r="C117" s="99">
        <v>34</v>
      </c>
      <c r="D117" s="100">
        <f>C117*($C$119/$C$119)/$C$119</f>
        <v>2.5110782865583457E-2</v>
      </c>
      <c r="E117" s="52"/>
      <c r="F117" s="52"/>
      <c r="G117" s="52"/>
      <c r="H117" s="52"/>
      <c r="I117" s="52"/>
      <c r="J117" s="52"/>
      <c r="K117" s="52"/>
      <c r="L117" s="52"/>
      <c r="M117" s="52"/>
      <c r="Q117" s="45"/>
    </row>
    <row r="118" spans="1:17" x14ac:dyDescent="0.25">
      <c r="B118" s="76" t="s">
        <v>436</v>
      </c>
      <c r="C118" s="99">
        <v>733</v>
      </c>
      <c r="D118" s="100">
        <f>C118*($C$119/$C$119)/$C$119</f>
        <v>0.54135893648449041</v>
      </c>
      <c r="F118" s="52"/>
      <c r="G118" s="52"/>
      <c r="H118" s="52"/>
      <c r="I118" s="52"/>
      <c r="J118" s="52"/>
      <c r="K118" s="52"/>
      <c r="L118" s="52"/>
      <c r="M118" s="52"/>
      <c r="Q118" s="45"/>
    </row>
    <row r="119" spans="1:17" x14ac:dyDescent="0.25">
      <c r="B119" s="76" t="s">
        <v>315</v>
      </c>
      <c r="C119" s="74">
        <f>SUM(C116:C118)</f>
        <v>1354</v>
      </c>
      <c r="D119" s="100">
        <f>C119*($C$119/$C$119)/$C$119</f>
        <v>1</v>
      </c>
      <c r="F119" s="52"/>
      <c r="G119" s="52"/>
      <c r="H119" s="52"/>
      <c r="I119" s="52"/>
      <c r="J119" s="52"/>
      <c r="K119" s="52"/>
      <c r="L119" s="52"/>
      <c r="M119" s="52"/>
      <c r="Q119" s="45"/>
    </row>
    <row r="120" spans="1:17" ht="45.75" customHeight="1" x14ac:dyDescent="0.25">
      <c r="B120" s="190" t="s">
        <v>605</v>
      </c>
      <c r="C120" s="190"/>
      <c r="D120" s="190"/>
      <c r="F120" s="52"/>
      <c r="G120" s="52"/>
      <c r="H120" s="52"/>
      <c r="I120" s="52"/>
      <c r="J120" s="52"/>
      <c r="K120" s="52"/>
      <c r="L120" s="52"/>
      <c r="M120" s="52"/>
      <c r="Q120" s="45"/>
    </row>
    <row r="121" spans="1:17" x14ac:dyDescent="0.25">
      <c r="A121" s="52"/>
      <c r="B121" s="52"/>
      <c r="C121" s="52"/>
      <c r="D121" s="52"/>
      <c r="F121" s="52"/>
      <c r="G121" s="52"/>
      <c r="H121" s="52"/>
      <c r="I121" s="52"/>
      <c r="J121" s="52"/>
      <c r="K121" s="52"/>
      <c r="L121" s="52"/>
      <c r="M121" s="52"/>
      <c r="Q121" s="45"/>
    </row>
    <row r="122" spans="1:17" x14ac:dyDescent="0.25">
      <c r="F122" s="52"/>
      <c r="G122" s="52"/>
      <c r="H122" s="52"/>
      <c r="I122" s="52"/>
      <c r="J122" s="52"/>
      <c r="K122" s="52"/>
      <c r="L122" s="52"/>
      <c r="M122" s="52"/>
      <c r="Q122" s="45"/>
    </row>
    <row r="123" spans="1:17" x14ac:dyDescent="0.25">
      <c r="F123" s="52"/>
      <c r="G123" s="52"/>
      <c r="H123" s="52"/>
      <c r="I123" s="52"/>
      <c r="J123" s="52"/>
      <c r="K123" s="52"/>
      <c r="L123" s="52"/>
      <c r="M123" s="52"/>
      <c r="Q123" s="45"/>
    </row>
    <row r="124" spans="1:17" x14ac:dyDescent="0.25">
      <c r="F124" s="52"/>
      <c r="G124" s="52"/>
      <c r="H124" s="52"/>
      <c r="I124" s="52"/>
      <c r="J124" s="52"/>
      <c r="K124" s="52"/>
      <c r="L124" s="52"/>
      <c r="M124" s="52"/>
      <c r="Q124" s="45"/>
    </row>
    <row r="125" spans="1:17" x14ac:dyDescent="0.25">
      <c r="F125" s="52"/>
      <c r="G125" s="52"/>
      <c r="H125" s="52"/>
      <c r="I125" s="52"/>
      <c r="J125" s="52"/>
      <c r="K125" s="52"/>
      <c r="L125" s="52"/>
      <c r="M125" s="52"/>
      <c r="Q125" s="45"/>
    </row>
    <row r="126" spans="1:17" x14ac:dyDescent="0.25">
      <c r="F126" s="52"/>
      <c r="G126" s="52"/>
      <c r="H126" s="52"/>
      <c r="I126" s="52"/>
      <c r="J126" s="52"/>
      <c r="K126" s="52"/>
      <c r="L126" s="52"/>
      <c r="M126" s="52"/>
      <c r="Q126" s="45"/>
    </row>
    <row r="127" spans="1:17" x14ac:dyDescent="0.25">
      <c r="F127" s="52"/>
      <c r="G127" s="52"/>
      <c r="H127" s="52"/>
      <c r="I127" s="52"/>
      <c r="J127" s="52"/>
      <c r="K127" s="52"/>
      <c r="L127" s="52"/>
      <c r="M127" s="52"/>
      <c r="Q127" s="45"/>
    </row>
    <row r="128" spans="1:17" x14ac:dyDescent="0.25">
      <c r="F128" s="52"/>
      <c r="G128" s="52"/>
      <c r="H128" s="52"/>
      <c r="I128" s="52"/>
      <c r="J128" s="52"/>
      <c r="K128" s="52"/>
      <c r="L128" s="52"/>
      <c r="M128" s="52"/>
      <c r="Q128" s="45"/>
    </row>
    <row r="129" spans="2:17" x14ac:dyDescent="0.25">
      <c r="F129" s="52"/>
      <c r="G129" s="52"/>
      <c r="H129" s="52"/>
      <c r="I129" s="52"/>
      <c r="J129" s="52"/>
      <c r="K129" s="52"/>
      <c r="L129" s="52"/>
      <c r="M129" s="52"/>
      <c r="Q129" s="45"/>
    </row>
    <row r="130" spans="2:17" x14ac:dyDescent="0.25">
      <c r="F130" s="52"/>
      <c r="G130" s="52"/>
      <c r="H130" s="52"/>
      <c r="I130" s="52"/>
      <c r="J130" s="52"/>
      <c r="K130" s="52"/>
      <c r="L130" s="52"/>
      <c r="M130" s="52"/>
      <c r="Q130" s="45"/>
    </row>
    <row r="131" spans="2:17" x14ac:dyDescent="0.25">
      <c r="F131" s="52"/>
      <c r="G131" s="52"/>
      <c r="H131" s="52"/>
      <c r="I131" s="52"/>
      <c r="J131" s="52"/>
      <c r="K131" s="52"/>
      <c r="L131" s="52"/>
      <c r="M131" s="52"/>
      <c r="Q131" s="45"/>
    </row>
    <row r="132" spans="2:17" x14ac:dyDescent="0.25">
      <c r="F132" s="52"/>
      <c r="G132" s="52"/>
      <c r="H132" s="52"/>
      <c r="I132" s="52"/>
      <c r="J132" s="52"/>
      <c r="K132" s="52"/>
      <c r="L132" s="52"/>
      <c r="M132" s="52"/>
      <c r="Q132" s="45"/>
    </row>
    <row r="133" spans="2:17" x14ac:dyDescent="0.25">
      <c r="F133" s="52"/>
      <c r="G133" s="52"/>
      <c r="H133" s="52"/>
      <c r="I133" s="52"/>
      <c r="J133" s="52"/>
      <c r="K133" s="52"/>
      <c r="L133" s="52"/>
      <c r="M133" s="52"/>
      <c r="Q133" s="45"/>
    </row>
    <row r="134" spans="2:17" x14ac:dyDescent="0.25">
      <c r="F134" s="52"/>
      <c r="G134" s="52"/>
      <c r="H134" s="52"/>
      <c r="I134" s="52"/>
      <c r="J134" s="52"/>
      <c r="K134" s="52"/>
      <c r="L134" s="52"/>
      <c r="M134" s="52"/>
      <c r="Q134" s="45"/>
    </row>
    <row r="135" spans="2:17" x14ac:dyDescent="0.25">
      <c r="F135" s="52"/>
      <c r="G135" s="52"/>
      <c r="H135" s="52"/>
      <c r="I135" s="52"/>
      <c r="J135" s="52"/>
      <c r="K135" s="52"/>
      <c r="L135" s="52"/>
      <c r="M135" s="52"/>
      <c r="Q135" s="45"/>
    </row>
    <row r="136" spans="2:17" ht="15.75" customHeight="1" x14ac:dyDescent="0.25">
      <c r="B136" s="206" t="s">
        <v>439</v>
      </c>
      <c r="C136" s="206"/>
      <c r="D136" s="206"/>
      <c r="E136" s="206"/>
      <c r="F136" s="91"/>
      <c r="G136" s="52"/>
      <c r="H136" s="52"/>
      <c r="I136" s="52"/>
      <c r="J136" s="52"/>
      <c r="K136" s="92"/>
      <c r="Q136" s="45"/>
    </row>
    <row r="137" spans="2:17" x14ac:dyDescent="0.25">
      <c r="B137" s="108"/>
      <c r="C137" s="108"/>
      <c r="D137" s="108"/>
      <c r="F137" s="91"/>
      <c r="G137" s="52"/>
      <c r="H137" s="52"/>
      <c r="I137" s="52"/>
      <c r="J137" s="52"/>
      <c r="K137" s="92"/>
      <c r="Q137" s="45"/>
    </row>
    <row r="138" spans="2:17" x14ac:dyDescent="0.25">
      <c r="F138" s="91"/>
      <c r="G138" s="52"/>
      <c r="H138" s="52"/>
      <c r="I138" s="52"/>
      <c r="J138" s="52"/>
      <c r="K138" s="92"/>
      <c r="Q138" s="45"/>
    </row>
    <row r="139" spans="2:17" x14ac:dyDescent="0.25">
      <c r="B139" s="105" t="s">
        <v>207</v>
      </c>
      <c r="C139" s="106"/>
      <c r="D139" s="77" t="s">
        <v>220</v>
      </c>
      <c r="F139" s="91"/>
      <c r="G139" s="52"/>
      <c r="H139" s="52"/>
      <c r="I139" s="52"/>
      <c r="J139" s="52"/>
      <c r="K139" s="92"/>
      <c r="Q139" s="45"/>
    </row>
    <row r="140" spans="2:17" x14ac:dyDescent="0.25">
      <c r="B140" s="76" t="s">
        <v>430</v>
      </c>
      <c r="C140" s="99">
        <v>1</v>
      </c>
      <c r="D140" s="104">
        <f>C140*($C$144/$C$144)/$C$144</f>
        <v>2.8571428571428571E-2</v>
      </c>
      <c r="F140" s="91"/>
      <c r="G140" s="52"/>
      <c r="H140" s="52"/>
      <c r="I140" s="52"/>
      <c r="J140" s="52"/>
      <c r="K140" s="92"/>
      <c r="Q140" s="45"/>
    </row>
    <row r="141" spans="2:17" x14ac:dyDescent="0.25">
      <c r="B141" s="76" t="s">
        <v>431</v>
      </c>
      <c r="C141" s="99">
        <v>0</v>
      </c>
      <c r="D141" s="104">
        <f>C141*($C$144/$C$144)/$C$144</f>
        <v>0</v>
      </c>
      <c r="F141" s="91"/>
      <c r="G141" s="52"/>
      <c r="H141" s="52"/>
      <c r="I141" s="52"/>
      <c r="J141" s="52"/>
      <c r="K141" s="92"/>
      <c r="Q141" s="45"/>
    </row>
    <row r="142" spans="2:17" x14ac:dyDescent="0.25">
      <c r="B142" s="76" t="s">
        <v>432</v>
      </c>
      <c r="C142" s="99">
        <v>4</v>
      </c>
      <c r="D142" s="104">
        <f>C142*($C$144/$C$144)/$C$144</f>
        <v>0.11428571428571428</v>
      </c>
      <c r="F142" s="91"/>
      <c r="G142" s="52"/>
      <c r="H142" s="52"/>
      <c r="I142" s="52"/>
      <c r="J142" s="52"/>
      <c r="K142" s="92"/>
      <c r="Q142" s="45"/>
    </row>
    <row r="143" spans="2:17" x14ac:dyDescent="0.25">
      <c r="B143" s="76" t="s">
        <v>433</v>
      </c>
      <c r="C143" s="99">
        <v>30</v>
      </c>
      <c r="D143" s="104">
        <f>C143*($C$144/$C$144)/$C$144</f>
        <v>0.8571428571428571</v>
      </c>
      <c r="F143" s="91"/>
      <c r="G143" s="52"/>
      <c r="H143" s="52"/>
      <c r="I143" s="52"/>
      <c r="J143" s="52"/>
      <c r="K143" s="92"/>
      <c r="Q143" s="45"/>
    </row>
    <row r="144" spans="2:17" x14ac:dyDescent="0.25">
      <c r="B144" s="76" t="s">
        <v>315</v>
      </c>
      <c r="C144" s="74">
        <f>SUM(C140:C143)</f>
        <v>35</v>
      </c>
      <c r="D144" s="104">
        <f>C144*($C$144/$C$144)/$C$144</f>
        <v>1</v>
      </c>
      <c r="F144" s="91"/>
      <c r="G144" s="52"/>
      <c r="H144" s="52"/>
      <c r="I144" s="52"/>
      <c r="J144" s="52"/>
      <c r="K144" s="92"/>
      <c r="Q144" s="45"/>
    </row>
    <row r="145" spans="2:17" ht="32.25" customHeight="1" x14ac:dyDescent="0.25">
      <c r="B145" s="190" t="s">
        <v>429</v>
      </c>
      <c r="C145" s="190"/>
      <c r="D145" s="190"/>
      <c r="F145" s="91"/>
      <c r="G145" s="52"/>
      <c r="H145" s="52"/>
      <c r="I145" s="52"/>
      <c r="J145" s="52"/>
      <c r="K145" s="92"/>
      <c r="Q145" s="45"/>
    </row>
    <row r="146" spans="2:17" x14ac:dyDescent="0.25">
      <c r="B146" s="52"/>
      <c r="C146" s="91"/>
      <c r="D146" s="91"/>
      <c r="F146" s="91"/>
      <c r="G146" s="52"/>
      <c r="H146" s="52"/>
      <c r="I146" s="52"/>
      <c r="J146" s="52"/>
      <c r="K146" s="92"/>
      <c r="Q146" s="45"/>
    </row>
    <row r="147" spans="2:17" x14ac:dyDescent="0.25">
      <c r="F147" s="91"/>
      <c r="G147" s="52"/>
      <c r="H147" s="52"/>
      <c r="I147" s="52"/>
      <c r="J147" s="52"/>
      <c r="K147" s="92"/>
    </row>
    <row r="148" spans="2:17" x14ac:dyDescent="0.25">
      <c r="B148" s="93"/>
      <c r="F148" s="91"/>
      <c r="G148" s="52"/>
      <c r="H148" s="52"/>
      <c r="I148" s="52"/>
      <c r="J148" s="52"/>
      <c r="K148" s="92"/>
    </row>
    <row r="149" spans="2:17" x14ac:dyDescent="0.25">
      <c r="B149" s="93"/>
      <c r="F149" s="91"/>
      <c r="G149" s="52"/>
      <c r="H149" s="52"/>
      <c r="I149" s="52"/>
      <c r="J149" s="52"/>
      <c r="K149" s="92"/>
    </row>
    <row r="150" spans="2:17" x14ac:dyDescent="0.25">
      <c r="B150" s="93"/>
      <c r="F150" s="91"/>
      <c r="G150" s="52"/>
      <c r="H150" s="52"/>
      <c r="I150" s="52"/>
      <c r="J150" s="52"/>
      <c r="K150" s="92"/>
    </row>
    <row r="151" spans="2:17" x14ac:dyDescent="0.25">
      <c r="F151" s="91"/>
      <c r="G151" s="52"/>
      <c r="H151" s="52"/>
      <c r="I151" s="52"/>
      <c r="J151" s="52"/>
      <c r="K151" s="92"/>
    </row>
    <row r="152" spans="2:17" x14ac:dyDescent="0.25">
      <c r="G152" s="52"/>
      <c r="H152" s="52"/>
      <c r="I152" s="52"/>
      <c r="J152" s="52"/>
    </row>
    <row r="153" spans="2:17" x14ac:dyDescent="0.25">
      <c r="G153" s="52"/>
      <c r="H153" s="52"/>
      <c r="I153" s="52"/>
      <c r="J153" s="52"/>
    </row>
    <row r="154" spans="2:17" x14ac:dyDescent="0.25">
      <c r="G154" s="52"/>
      <c r="H154" s="52"/>
      <c r="I154" s="52"/>
      <c r="J154" s="52"/>
    </row>
    <row r="155" spans="2:17" x14ac:dyDescent="0.25">
      <c r="G155" s="52"/>
      <c r="H155" s="52"/>
      <c r="I155" s="52"/>
      <c r="J155" s="52"/>
    </row>
    <row r="156" spans="2:17" x14ac:dyDescent="0.25">
      <c r="G156" s="52"/>
      <c r="H156" s="52"/>
      <c r="I156" s="52"/>
      <c r="J156" s="52"/>
    </row>
    <row r="157" spans="2:17" x14ac:dyDescent="0.25">
      <c r="G157" s="52"/>
      <c r="H157" s="52"/>
      <c r="I157" s="52"/>
      <c r="J157" s="52"/>
    </row>
    <row r="158" spans="2:17" x14ac:dyDescent="0.25">
      <c r="G158" s="52"/>
      <c r="H158" s="52"/>
      <c r="I158" s="52"/>
      <c r="J158" s="52"/>
    </row>
    <row r="159" spans="2:17" x14ac:dyDescent="0.25">
      <c r="G159" s="52"/>
      <c r="H159" s="52"/>
      <c r="I159" s="52"/>
      <c r="J159" s="52"/>
    </row>
    <row r="160" spans="2:17" x14ac:dyDescent="0.25">
      <c r="G160" s="52"/>
      <c r="H160" s="52"/>
      <c r="I160" s="52"/>
      <c r="J160" s="52"/>
    </row>
    <row r="161" spans="2:10" x14ac:dyDescent="0.25">
      <c r="G161" s="52"/>
      <c r="H161" s="52"/>
      <c r="I161" s="52"/>
      <c r="J161" s="52"/>
    </row>
    <row r="162" spans="2:10" x14ac:dyDescent="0.25">
      <c r="G162" s="52"/>
      <c r="H162" s="52"/>
      <c r="I162" s="52"/>
      <c r="J162" s="52"/>
    </row>
    <row r="163" spans="2:10" x14ac:dyDescent="0.25">
      <c r="G163" s="52"/>
      <c r="H163" s="52"/>
      <c r="I163" s="52"/>
      <c r="J163" s="52"/>
    </row>
    <row r="164" spans="2:10" x14ac:dyDescent="0.25">
      <c r="G164" s="52"/>
      <c r="H164" s="52"/>
      <c r="I164" s="52"/>
      <c r="J164" s="52"/>
    </row>
    <row r="165" spans="2:10" x14ac:dyDescent="0.25">
      <c r="G165" s="52"/>
      <c r="H165" s="52"/>
      <c r="I165" s="52"/>
      <c r="J165" s="52"/>
    </row>
    <row r="166" spans="2:10" x14ac:dyDescent="0.25">
      <c r="G166" s="52"/>
      <c r="H166" s="52"/>
      <c r="I166" s="52"/>
      <c r="J166" s="52"/>
    </row>
    <row r="167" spans="2:10" x14ac:dyDescent="0.25">
      <c r="G167" s="52"/>
      <c r="H167" s="52"/>
      <c r="I167" s="52"/>
      <c r="J167" s="52"/>
    </row>
    <row r="168" spans="2:10" x14ac:dyDescent="0.25">
      <c r="G168" s="52"/>
      <c r="H168" s="52"/>
      <c r="I168" s="52"/>
      <c r="J168" s="52"/>
    </row>
    <row r="169" spans="2:10" x14ac:dyDescent="0.25">
      <c r="G169" s="52"/>
      <c r="H169" s="52"/>
      <c r="I169" s="52"/>
      <c r="J169" s="52"/>
    </row>
    <row r="170" spans="2:10" x14ac:dyDescent="0.25">
      <c r="G170" s="52"/>
      <c r="H170" s="52"/>
      <c r="I170" s="52"/>
      <c r="J170" s="52"/>
    </row>
    <row r="171" spans="2:10" x14ac:dyDescent="0.25">
      <c r="E171" s="52"/>
      <c r="G171" s="52"/>
      <c r="H171" s="52"/>
      <c r="I171" s="52"/>
      <c r="J171" s="52"/>
    </row>
    <row r="172" spans="2:10" x14ac:dyDescent="0.25">
      <c r="E172" s="52"/>
      <c r="G172" s="52"/>
      <c r="H172" s="52"/>
      <c r="I172" s="52"/>
      <c r="J172" s="52"/>
    </row>
    <row r="173" spans="2:10" ht="15.75" customHeight="1" x14ac:dyDescent="0.25">
      <c r="B173" s="206" t="s">
        <v>438</v>
      </c>
      <c r="C173" s="206"/>
      <c r="D173" s="206"/>
      <c r="E173" s="206"/>
      <c r="G173" s="52"/>
      <c r="H173" s="52"/>
      <c r="I173" s="52"/>
      <c r="J173" s="52"/>
    </row>
    <row r="174" spans="2:10" x14ac:dyDescent="0.25">
      <c r="B174" s="107"/>
      <c r="C174" s="107"/>
      <c r="D174" s="107"/>
      <c r="E174" s="52"/>
      <c r="G174" s="52"/>
      <c r="H174" s="52"/>
      <c r="I174" s="52"/>
      <c r="J174" s="52"/>
    </row>
    <row r="175" spans="2:10" x14ac:dyDescent="0.25">
      <c r="E175" s="52"/>
      <c r="G175" s="52"/>
      <c r="H175" s="52"/>
      <c r="I175" s="52"/>
      <c r="J175" s="52"/>
    </row>
    <row r="176" spans="2:10" x14ac:dyDescent="0.25">
      <c r="G176" s="52"/>
      <c r="H176" s="52"/>
      <c r="I176" s="52"/>
      <c r="J176" s="52"/>
    </row>
  </sheetData>
  <sheetProtection sheet="1" objects="1" scenarios="1"/>
  <autoFilter ref="B13:O13" xr:uid="{00000000-0009-0000-0000-000001000000}">
    <filterColumn colId="5" showButton="0"/>
  </autoFilter>
  <mergeCells count="87">
    <mergeCell ref="B14:B18"/>
    <mergeCell ref="G13:H13"/>
    <mergeCell ref="G48:G49"/>
    <mergeCell ref="B7:B8"/>
    <mergeCell ref="C7:F8"/>
    <mergeCell ref="B19:B49"/>
    <mergeCell ref="D48:D49"/>
    <mergeCell ref="E21:E22"/>
    <mergeCell ref="D21:D22"/>
    <mergeCell ref="C19:C49"/>
    <mergeCell ref="E48:E49"/>
    <mergeCell ref="F21:F22"/>
    <mergeCell ref="F48:F49"/>
    <mergeCell ref="G21:G22"/>
    <mergeCell ref="Q48:Q49"/>
    <mergeCell ref="J48:J49"/>
    <mergeCell ref="I48:I49"/>
    <mergeCell ref="H48:H49"/>
    <mergeCell ref="P48:P49"/>
    <mergeCell ref="K48:K49"/>
    <mergeCell ref="N48:N49"/>
    <mergeCell ref="M48:M49"/>
    <mergeCell ref="O48:O49"/>
    <mergeCell ref="J21:J22"/>
    <mergeCell ref="I21:I22"/>
    <mergeCell ref="I77:I79"/>
    <mergeCell ref="J70:J71"/>
    <mergeCell ref="G70:G71"/>
    <mergeCell ref="F70:F71"/>
    <mergeCell ref="F64:F69"/>
    <mergeCell ref="F77:F79"/>
    <mergeCell ref="G77:G79"/>
    <mergeCell ref="I70:I71"/>
    <mergeCell ref="B86:B104"/>
    <mergeCell ref="B50:B85"/>
    <mergeCell ref="J77:J79"/>
    <mergeCell ref="J82:J83"/>
    <mergeCell ref="C86:C104"/>
    <mergeCell ref="C50:C85"/>
    <mergeCell ref="J64:J69"/>
    <mergeCell ref="G64:G69"/>
    <mergeCell ref="D82:D83"/>
    <mergeCell ref="E82:E83"/>
    <mergeCell ref="G82:G83"/>
    <mergeCell ref="I82:I83"/>
    <mergeCell ref="F82:F83"/>
    <mergeCell ref="D64:D69"/>
    <mergeCell ref="D77:D79"/>
    <mergeCell ref="I64:I69"/>
    <mergeCell ref="B2:F2"/>
    <mergeCell ref="B3:F3"/>
    <mergeCell ref="H3:K3"/>
    <mergeCell ref="L3:O3"/>
    <mergeCell ref="P3:Q3"/>
    <mergeCell ref="H2:Q2"/>
    <mergeCell ref="P4:Q4"/>
    <mergeCell ref="P5:Q5"/>
    <mergeCell ref="L5:O5"/>
    <mergeCell ref="F12:I12"/>
    <mergeCell ref="F11:O11"/>
    <mergeCell ref="K12:O12"/>
    <mergeCell ref="C4:F4"/>
    <mergeCell ref="H4:K4"/>
    <mergeCell ref="L4:O4"/>
    <mergeCell ref="C5:F5"/>
    <mergeCell ref="C6:F6"/>
    <mergeCell ref="H5:K5"/>
    <mergeCell ref="Q11:Q13"/>
    <mergeCell ref="P11:P13"/>
    <mergeCell ref="J12:J13"/>
    <mergeCell ref="K13:L13"/>
    <mergeCell ref="C112:D112"/>
    <mergeCell ref="B136:E136"/>
    <mergeCell ref="B173:E173"/>
    <mergeCell ref="C9:F9"/>
    <mergeCell ref="B11:E11"/>
    <mergeCell ref="D12:D13"/>
    <mergeCell ref="E12:E13"/>
    <mergeCell ref="B113:D113"/>
    <mergeCell ref="B120:D120"/>
    <mergeCell ref="B145:D145"/>
    <mergeCell ref="C14:C18"/>
    <mergeCell ref="B12:C12"/>
    <mergeCell ref="E77:E79"/>
    <mergeCell ref="E64:E69"/>
    <mergeCell ref="D70:D71"/>
    <mergeCell ref="E70:E71"/>
  </mergeCells>
  <pageMargins left="0.7" right="0.7" top="0.75" bottom="0.75" header="0.3" footer="0.3"/>
  <pageSetup orientation="portrait" horizontalDpi="300" verticalDpi="300" r:id="rId3"/>
  <drawing r:id="rId4"/>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L261"/>
  <sheetViews>
    <sheetView zoomScaleNormal="100" workbookViewId="0"/>
  </sheetViews>
  <sheetFormatPr baseColWidth="10" defaultRowHeight="15.75" x14ac:dyDescent="0.25"/>
  <cols>
    <col min="1" max="1" width="25.140625" style="53" customWidth="1"/>
    <col min="2" max="2" width="29.140625" style="110" customWidth="1"/>
    <col min="3" max="3" width="49.42578125" style="19" customWidth="1"/>
    <col min="4" max="4" width="37.28515625" style="19" customWidth="1"/>
    <col min="5" max="5" width="20" style="25" customWidth="1"/>
    <col min="6" max="6" width="23" style="53" customWidth="1"/>
    <col min="7" max="7" width="20.42578125" style="53" customWidth="1"/>
    <col min="8" max="8" width="11.42578125" style="53" customWidth="1"/>
    <col min="9" max="9" width="64.140625" style="53" customWidth="1"/>
    <col min="10" max="10" width="25" style="53" customWidth="1"/>
    <col min="11" max="11" width="23.7109375" style="53" customWidth="1"/>
    <col min="12" max="12" width="54.85546875" style="53" customWidth="1"/>
    <col min="13" max="13" width="54.42578125" style="53" customWidth="1"/>
    <col min="14" max="14" width="34.7109375" style="66" customWidth="1"/>
    <col min="15" max="15" width="29.28515625" style="66" customWidth="1"/>
    <col min="16" max="16" width="22.42578125" style="53" customWidth="1"/>
    <col min="17" max="17" width="57.140625" style="66" customWidth="1"/>
    <col min="18" max="18" width="54.7109375" style="111" customWidth="1"/>
    <col min="19" max="19" width="46.140625" style="54" customWidth="1"/>
    <col min="20" max="20" width="23.42578125" style="53" customWidth="1"/>
    <col min="21" max="21" width="55.28515625" style="53" customWidth="1"/>
    <col min="22" max="22" width="33.42578125" style="53" customWidth="1"/>
    <col min="23" max="23" width="33.28515625" style="53" customWidth="1"/>
    <col min="24" max="24" width="34.42578125" style="53" customWidth="1"/>
    <col min="25" max="25" width="28.28515625" style="53" customWidth="1"/>
    <col min="26" max="26" width="24.140625" style="53" customWidth="1"/>
    <col min="27" max="27" width="27.140625" style="53" customWidth="1"/>
    <col min="28" max="28" width="26.85546875" style="53" customWidth="1"/>
    <col min="29" max="29" width="26.42578125" style="53" customWidth="1"/>
    <col min="30" max="30" width="26.140625" style="53" customWidth="1"/>
    <col min="31" max="31" width="26.7109375" style="53" customWidth="1"/>
    <col min="32" max="32" width="36.28515625" style="27" customWidth="1"/>
    <col min="33" max="33" width="38.28515625" style="27" customWidth="1"/>
    <col min="34" max="34" width="48.42578125" style="27" customWidth="1"/>
    <col min="35" max="35" width="26.140625" style="53" customWidth="1"/>
    <col min="36" max="36" width="26.28515625" style="53" customWidth="1"/>
    <col min="37" max="37" width="59.140625" style="53" customWidth="1"/>
    <col min="38" max="38" width="18.140625" style="4" customWidth="1"/>
    <col min="39" max="16384" width="11.42578125" style="53"/>
  </cols>
  <sheetData>
    <row r="1" spans="1:38" x14ac:dyDescent="0.25">
      <c r="A1" s="45"/>
      <c r="B1" s="45"/>
      <c r="C1" s="45"/>
      <c r="D1" s="45"/>
      <c r="E1" s="45"/>
      <c r="F1" s="45"/>
      <c r="G1" s="45"/>
      <c r="H1" s="45"/>
      <c r="I1" s="45"/>
      <c r="J1" s="45"/>
      <c r="K1" s="45"/>
      <c r="L1" s="45"/>
      <c r="M1" s="45"/>
      <c r="N1" s="45"/>
      <c r="O1" s="45"/>
      <c r="P1" s="45"/>
      <c r="Q1" s="45"/>
      <c r="R1" s="45"/>
      <c r="S1" s="45"/>
    </row>
    <row r="2" spans="1:38" x14ac:dyDescent="0.25">
      <c r="A2" s="45"/>
      <c r="B2" s="218" t="s">
        <v>272</v>
      </c>
      <c r="C2" s="218"/>
      <c r="D2" s="218"/>
      <c r="E2" s="218"/>
      <c r="F2" s="218"/>
      <c r="G2" s="45"/>
      <c r="H2" s="267" t="s">
        <v>195</v>
      </c>
      <c r="I2" s="268"/>
      <c r="J2" s="268"/>
      <c r="K2" s="268"/>
      <c r="L2" s="268"/>
      <c r="M2" s="268"/>
      <c r="N2" s="268"/>
      <c r="O2" s="268"/>
      <c r="P2" s="269"/>
      <c r="Q2" s="53"/>
      <c r="R2" s="53"/>
      <c r="S2" s="53"/>
      <c r="AF2" s="53"/>
      <c r="AG2" s="53"/>
      <c r="AH2" s="53"/>
    </row>
    <row r="3" spans="1:38" ht="42" customHeight="1" x14ac:dyDescent="0.25">
      <c r="A3" s="45"/>
      <c r="B3" s="190" t="s">
        <v>463</v>
      </c>
      <c r="C3" s="190"/>
      <c r="D3" s="190"/>
      <c r="E3" s="190"/>
      <c r="F3" s="190"/>
      <c r="G3" s="45"/>
      <c r="H3" s="212" t="s">
        <v>536</v>
      </c>
      <c r="I3" s="214"/>
      <c r="J3" s="214"/>
      <c r="K3" s="213"/>
      <c r="L3" s="212" t="s">
        <v>540</v>
      </c>
      <c r="M3" s="213"/>
      <c r="N3" s="180" t="s">
        <v>539</v>
      </c>
      <c r="O3" s="181"/>
      <c r="P3" s="182"/>
      <c r="Q3" s="53"/>
      <c r="R3" s="53"/>
      <c r="S3" s="53"/>
      <c r="AF3" s="53"/>
      <c r="AG3" s="53"/>
      <c r="AH3" s="53"/>
    </row>
    <row r="4" spans="1:38" ht="31.5" customHeight="1" x14ac:dyDescent="0.25">
      <c r="A4" s="45"/>
      <c r="B4" s="119" t="s">
        <v>457</v>
      </c>
      <c r="C4" s="190" t="s">
        <v>464</v>
      </c>
      <c r="D4" s="190"/>
      <c r="E4" s="190"/>
      <c r="F4" s="190"/>
      <c r="G4" s="45"/>
      <c r="H4" s="212" t="s">
        <v>689</v>
      </c>
      <c r="I4" s="214"/>
      <c r="J4" s="214"/>
      <c r="K4" s="213"/>
      <c r="L4" s="212" t="s">
        <v>541</v>
      </c>
      <c r="M4" s="213"/>
      <c r="N4" s="53"/>
      <c r="O4" s="53"/>
      <c r="Q4" s="53"/>
      <c r="R4" s="53"/>
      <c r="S4" s="53"/>
      <c r="AF4" s="53"/>
      <c r="AG4" s="53"/>
      <c r="AH4" s="53"/>
      <c r="AL4" s="53"/>
    </row>
    <row r="5" spans="1:38" ht="15.75" customHeight="1" x14ac:dyDescent="0.25">
      <c r="A5" s="45"/>
      <c r="B5" s="117" t="s">
        <v>274</v>
      </c>
      <c r="C5" s="190" t="s">
        <v>459</v>
      </c>
      <c r="D5" s="190"/>
      <c r="E5" s="190"/>
      <c r="F5" s="190"/>
      <c r="G5" s="45"/>
      <c r="H5" s="249" t="s">
        <v>537</v>
      </c>
      <c r="I5" s="250"/>
      <c r="J5" s="250"/>
      <c r="K5" s="251"/>
      <c r="L5" s="291" t="s">
        <v>538</v>
      </c>
      <c r="M5" s="291"/>
      <c r="N5" s="53"/>
      <c r="O5" s="53"/>
      <c r="Q5" s="53"/>
      <c r="R5" s="53"/>
      <c r="S5" s="53"/>
      <c r="AF5" s="53"/>
      <c r="AG5" s="53"/>
      <c r="AH5" s="53"/>
      <c r="AL5" s="53"/>
    </row>
    <row r="6" spans="1:38" x14ac:dyDescent="0.25">
      <c r="A6" s="45"/>
      <c r="B6" s="117" t="s">
        <v>275</v>
      </c>
      <c r="C6" s="215" t="s">
        <v>76</v>
      </c>
      <c r="D6" s="215"/>
      <c r="E6" s="215"/>
      <c r="F6" s="215"/>
      <c r="G6" s="45"/>
      <c r="H6" s="252"/>
      <c r="I6" s="253"/>
      <c r="J6" s="253"/>
      <c r="K6" s="254"/>
      <c r="L6" s="291"/>
      <c r="M6" s="291"/>
      <c r="N6" s="53"/>
      <c r="O6" s="53"/>
      <c r="Q6" s="53"/>
      <c r="R6" s="53"/>
      <c r="S6" s="53"/>
      <c r="AF6" s="53"/>
      <c r="AG6" s="53"/>
      <c r="AH6" s="53"/>
    </row>
    <row r="7" spans="1:38" ht="266.25" customHeight="1" x14ac:dyDescent="0.25">
      <c r="A7" s="45"/>
      <c r="B7" s="222" t="s">
        <v>276</v>
      </c>
      <c r="C7" s="285" t="s">
        <v>535</v>
      </c>
      <c r="D7" s="286"/>
      <c r="E7" s="286"/>
      <c r="F7" s="287"/>
      <c r="G7" s="52"/>
      <c r="H7" s="52"/>
      <c r="I7" s="52"/>
      <c r="J7" s="52"/>
      <c r="K7" s="52"/>
      <c r="L7" s="52"/>
      <c r="M7" s="52"/>
      <c r="N7" s="52"/>
      <c r="O7" s="53"/>
      <c r="Q7" s="53"/>
      <c r="R7" s="53"/>
      <c r="S7" s="53"/>
      <c r="AF7" s="53"/>
      <c r="AG7" s="53"/>
      <c r="AH7" s="53"/>
    </row>
    <row r="8" spans="1:38" ht="345.75" customHeight="1" x14ac:dyDescent="0.25">
      <c r="A8" s="45"/>
      <c r="B8" s="223"/>
      <c r="C8" s="288"/>
      <c r="D8" s="289"/>
      <c r="E8" s="289"/>
      <c r="F8" s="290"/>
      <c r="G8" s="45"/>
      <c r="H8" s="123"/>
      <c r="I8" s="123"/>
      <c r="J8" s="123"/>
      <c r="K8" s="157"/>
      <c r="L8" s="123"/>
      <c r="M8" s="123"/>
      <c r="N8" s="53"/>
      <c r="O8" s="53"/>
      <c r="Q8" s="53"/>
      <c r="R8" s="53"/>
      <c r="S8" s="53"/>
      <c r="AF8" s="53"/>
      <c r="AG8" s="53"/>
      <c r="AH8" s="53"/>
    </row>
    <row r="9" spans="1:38" x14ac:dyDescent="0.25">
      <c r="A9" s="45"/>
      <c r="B9" s="82" t="s">
        <v>277</v>
      </c>
      <c r="C9" s="189" t="s">
        <v>465</v>
      </c>
      <c r="D9" s="189"/>
      <c r="E9" s="189"/>
      <c r="F9" s="189"/>
      <c r="G9" s="45"/>
      <c r="H9" s="45"/>
      <c r="I9" s="45"/>
      <c r="J9" s="45"/>
      <c r="K9" s="45"/>
      <c r="L9" s="45"/>
      <c r="M9" s="45"/>
      <c r="N9" s="45"/>
      <c r="O9" s="45"/>
      <c r="P9" s="45"/>
      <c r="Q9" s="53"/>
      <c r="R9" s="53"/>
      <c r="S9" s="53"/>
      <c r="AF9" s="53"/>
      <c r="AG9" s="53"/>
      <c r="AH9" s="53"/>
    </row>
    <row r="10" spans="1:38" x14ac:dyDescent="0.25">
      <c r="A10" s="45"/>
      <c r="B10" s="45"/>
      <c r="C10" s="45"/>
      <c r="D10" s="45"/>
      <c r="E10" s="45"/>
      <c r="F10" s="45"/>
      <c r="G10" s="45"/>
      <c r="H10" s="45"/>
      <c r="I10" s="45"/>
      <c r="J10" s="45"/>
      <c r="K10" s="45"/>
      <c r="L10" s="45"/>
      <c r="M10" s="45"/>
      <c r="N10" s="45"/>
      <c r="O10" s="45"/>
      <c r="P10" s="45"/>
      <c r="Q10" s="45"/>
      <c r="R10" s="45"/>
      <c r="S10" s="45"/>
      <c r="AF10" s="53"/>
      <c r="AG10" s="53"/>
      <c r="AH10" s="53"/>
    </row>
    <row r="11" spans="1:38" ht="15.6" customHeight="1" x14ac:dyDescent="0.25">
      <c r="B11" s="256" t="s">
        <v>10</v>
      </c>
      <c r="C11" s="257"/>
      <c r="D11" s="257"/>
      <c r="E11" s="257"/>
      <c r="F11" s="257"/>
      <c r="G11" s="257"/>
      <c r="H11" s="257"/>
      <c r="I11" s="257"/>
      <c r="J11" s="257"/>
      <c r="K11" s="257"/>
      <c r="L11" s="258"/>
      <c r="M11" s="281" t="s">
        <v>53</v>
      </c>
      <c r="N11" s="282"/>
      <c r="O11" s="282"/>
      <c r="P11" s="282"/>
      <c r="Q11" s="282"/>
      <c r="R11" s="282"/>
      <c r="S11" s="282"/>
      <c r="T11" s="282"/>
      <c r="U11" s="282"/>
      <c r="V11" s="282"/>
      <c r="W11" s="282"/>
      <c r="X11" s="282"/>
      <c r="Y11" s="282"/>
      <c r="Z11" s="282"/>
      <c r="AA11" s="282"/>
      <c r="AB11" s="282"/>
      <c r="AC11" s="282"/>
      <c r="AD11" s="282"/>
      <c r="AE11" s="282"/>
      <c r="AF11" s="282"/>
      <c r="AG11" s="282"/>
      <c r="AH11" s="282"/>
      <c r="AI11" s="282"/>
      <c r="AJ11" s="283"/>
      <c r="AK11" s="220" t="s">
        <v>77</v>
      </c>
    </row>
    <row r="12" spans="1:38" ht="15.6" customHeight="1" x14ac:dyDescent="0.25">
      <c r="B12" s="259"/>
      <c r="C12" s="260"/>
      <c r="D12" s="260"/>
      <c r="E12" s="260"/>
      <c r="F12" s="260"/>
      <c r="G12" s="260"/>
      <c r="H12" s="260"/>
      <c r="I12" s="260"/>
      <c r="J12" s="260"/>
      <c r="K12" s="260"/>
      <c r="L12" s="261"/>
      <c r="M12" s="150"/>
      <c r="N12" s="151"/>
      <c r="O12" s="151"/>
      <c r="P12" s="152"/>
      <c r="Q12" s="151"/>
      <c r="R12" s="153"/>
      <c r="S12" s="143"/>
      <c r="T12" s="152"/>
      <c r="U12" s="194" t="s">
        <v>36</v>
      </c>
      <c r="V12" s="194"/>
      <c r="W12" s="194"/>
      <c r="X12" s="194"/>
      <c r="Y12" s="190" t="s">
        <v>52</v>
      </c>
      <c r="Z12" s="190"/>
      <c r="AA12" s="190"/>
      <c r="AB12" s="190"/>
      <c r="AC12" s="190"/>
      <c r="AD12" s="190"/>
      <c r="AE12" s="190"/>
      <c r="AF12" s="190"/>
      <c r="AG12" s="190"/>
      <c r="AH12" s="190"/>
      <c r="AI12" s="190"/>
      <c r="AJ12" s="190"/>
      <c r="AK12" s="220"/>
    </row>
    <row r="13" spans="1:38" ht="33.6" customHeight="1" x14ac:dyDescent="0.25">
      <c r="B13" s="197" t="s">
        <v>23</v>
      </c>
      <c r="C13" s="189" t="s">
        <v>196</v>
      </c>
      <c r="D13" s="190" t="s">
        <v>15</v>
      </c>
      <c r="E13" s="190" t="s">
        <v>530</v>
      </c>
      <c r="F13" s="189" t="s">
        <v>25</v>
      </c>
      <c r="G13" s="189"/>
      <c r="H13" s="189"/>
      <c r="I13" s="189"/>
      <c r="J13" s="186"/>
      <c r="K13" s="255" t="s">
        <v>577</v>
      </c>
      <c r="L13" s="163" t="s">
        <v>13</v>
      </c>
      <c r="M13" s="271" t="s">
        <v>27</v>
      </c>
      <c r="N13" s="271" t="s">
        <v>20</v>
      </c>
      <c r="O13" s="272" t="s">
        <v>21</v>
      </c>
      <c r="P13" s="271" t="s">
        <v>24</v>
      </c>
      <c r="Q13" s="277" t="s">
        <v>35</v>
      </c>
      <c r="R13" s="272" t="s">
        <v>32</v>
      </c>
      <c r="S13" s="272" t="s">
        <v>33</v>
      </c>
      <c r="T13" s="272" t="s">
        <v>34</v>
      </c>
      <c r="U13" s="189" t="s">
        <v>39</v>
      </c>
      <c r="V13" s="189"/>
      <c r="W13" s="190" t="s">
        <v>518</v>
      </c>
      <c r="X13" s="190" t="s">
        <v>58</v>
      </c>
      <c r="Y13" s="190" t="s">
        <v>40</v>
      </c>
      <c r="Z13" s="190" t="s">
        <v>41</v>
      </c>
      <c r="AA13" s="190" t="s">
        <v>42</v>
      </c>
      <c r="AB13" s="190" t="s">
        <v>43</v>
      </c>
      <c r="AC13" s="190" t="s">
        <v>44</v>
      </c>
      <c r="AD13" s="190" t="s">
        <v>517</v>
      </c>
      <c r="AE13" s="190" t="s">
        <v>46</v>
      </c>
      <c r="AF13" s="190" t="s">
        <v>47</v>
      </c>
      <c r="AG13" s="190" t="s">
        <v>48</v>
      </c>
      <c r="AH13" s="190" t="s">
        <v>49</v>
      </c>
      <c r="AI13" s="190" t="s">
        <v>516</v>
      </c>
      <c r="AJ13" s="190" t="s">
        <v>515</v>
      </c>
      <c r="AK13" s="220"/>
    </row>
    <row r="14" spans="1:38" ht="22.5" customHeight="1" x14ac:dyDescent="0.25">
      <c r="B14" s="197"/>
      <c r="C14" s="189"/>
      <c r="D14" s="190"/>
      <c r="E14" s="190"/>
      <c r="F14" s="116" t="s">
        <v>22</v>
      </c>
      <c r="G14" s="116" t="s">
        <v>12</v>
      </c>
      <c r="H14" s="189" t="s">
        <v>26</v>
      </c>
      <c r="I14" s="189"/>
      <c r="J14" s="155" t="s">
        <v>197</v>
      </c>
      <c r="K14" s="255"/>
      <c r="L14" s="164"/>
      <c r="M14" s="190"/>
      <c r="N14" s="190"/>
      <c r="O14" s="189"/>
      <c r="P14" s="190"/>
      <c r="Q14" s="197"/>
      <c r="R14" s="189"/>
      <c r="S14" s="189"/>
      <c r="T14" s="189"/>
      <c r="U14" s="116" t="s">
        <v>37</v>
      </c>
      <c r="V14" s="116" t="s">
        <v>38</v>
      </c>
      <c r="W14" s="190"/>
      <c r="X14" s="190"/>
      <c r="Y14" s="190"/>
      <c r="Z14" s="190"/>
      <c r="AA14" s="190"/>
      <c r="AB14" s="190"/>
      <c r="AC14" s="190"/>
      <c r="AD14" s="190"/>
      <c r="AE14" s="190"/>
      <c r="AF14" s="190"/>
      <c r="AG14" s="190"/>
      <c r="AH14" s="190"/>
      <c r="AI14" s="190"/>
      <c r="AJ14" s="190"/>
      <c r="AK14" s="220"/>
    </row>
    <row r="15" spans="1:38" s="112" customFormat="1" ht="181.35" customHeight="1" x14ac:dyDescent="0.25">
      <c r="A15" s="247" t="s">
        <v>575</v>
      </c>
      <c r="B15" s="248" t="s">
        <v>690</v>
      </c>
      <c r="C15" s="194" t="s">
        <v>373</v>
      </c>
      <c r="D15" s="196"/>
      <c r="E15" s="207" t="s">
        <v>86</v>
      </c>
      <c r="F15" s="220">
        <v>35</v>
      </c>
      <c r="G15" s="194">
        <v>106</v>
      </c>
      <c r="H15" s="194">
        <v>3</v>
      </c>
      <c r="I15" s="117"/>
      <c r="J15" s="194">
        <f>SUM(F15:H15)</f>
        <v>144</v>
      </c>
      <c r="K15" s="159" t="s">
        <v>9</v>
      </c>
      <c r="L15" s="194">
        <v>0</v>
      </c>
      <c r="M15" s="207" t="s">
        <v>105</v>
      </c>
      <c r="N15" s="207" t="s">
        <v>106</v>
      </c>
      <c r="O15" s="194">
        <v>0</v>
      </c>
      <c r="P15" s="263" t="s">
        <v>113</v>
      </c>
      <c r="Q15" s="121" t="s">
        <v>129</v>
      </c>
      <c r="R15" s="118">
        <v>1</v>
      </c>
      <c r="S15" s="194">
        <v>0</v>
      </c>
      <c r="T15" s="194">
        <v>0</v>
      </c>
      <c r="U15" s="194">
        <v>0</v>
      </c>
      <c r="V15" s="194">
        <v>0</v>
      </c>
      <c r="W15" s="118">
        <v>1</v>
      </c>
      <c r="X15" s="194">
        <v>0</v>
      </c>
      <c r="Y15" s="230">
        <v>1</v>
      </c>
      <c r="Z15" s="194">
        <v>1</v>
      </c>
      <c r="AA15" s="194">
        <v>1</v>
      </c>
      <c r="AB15" s="194">
        <v>1</v>
      </c>
      <c r="AC15" s="194">
        <v>1</v>
      </c>
      <c r="AD15" s="194">
        <v>1</v>
      </c>
      <c r="AE15" s="194">
        <v>0</v>
      </c>
      <c r="AF15" s="118">
        <v>1</v>
      </c>
      <c r="AG15" s="194">
        <v>0</v>
      </c>
      <c r="AH15" s="194">
        <v>1</v>
      </c>
      <c r="AI15" s="194">
        <v>0</v>
      </c>
      <c r="AJ15" s="118">
        <v>0</v>
      </c>
      <c r="AK15" s="207" t="s">
        <v>710</v>
      </c>
    </row>
    <row r="16" spans="1:38" s="112" customFormat="1" ht="226.35" customHeight="1" x14ac:dyDescent="0.25">
      <c r="A16" s="247"/>
      <c r="B16" s="248"/>
      <c r="C16" s="194"/>
      <c r="D16" s="196"/>
      <c r="E16" s="207"/>
      <c r="F16" s="220"/>
      <c r="G16" s="194"/>
      <c r="H16" s="194"/>
      <c r="I16" s="117"/>
      <c r="J16" s="194"/>
      <c r="K16" s="230" t="s">
        <v>74</v>
      </c>
      <c r="L16" s="194"/>
      <c r="M16" s="207"/>
      <c r="N16" s="207"/>
      <c r="O16" s="194"/>
      <c r="P16" s="263"/>
      <c r="Q16" s="262" t="s">
        <v>440</v>
      </c>
      <c r="R16" s="194"/>
      <c r="S16" s="194"/>
      <c r="T16" s="194"/>
      <c r="U16" s="194"/>
      <c r="V16" s="194"/>
      <c r="W16" s="194"/>
      <c r="X16" s="194"/>
      <c r="Y16" s="284"/>
      <c r="Z16" s="194"/>
      <c r="AA16" s="194"/>
      <c r="AB16" s="194"/>
      <c r="AC16" s="194"/>
      <c r="AD16" s="194"/>
      <c r="AE16" s="194"/>
      <c r="AF16" s="194" t="s">
        <v>199</v>
      </c>
      <c r="AG16" s="194"/>
      <c r="AH16" s="194"/>
      <c r="AI16" s="194"/>
      <c r="AJ16" s="194" t="s">
        <v>198</v>
      </c>
      <c r="AK16" s="207"/>
    </row>
    <row r="17" spans="1:38" s="112" customFormat="1" ht="78" customHeight="1" x14ac:dyDescent="0.25">
      <c r="A17" s="247"/>
      <c r="B17" s="248"/>
      <c r="C17" s="194"/>
      <c r="D17" s="196"/>
      <c r="E17" s="207"/>
      <c r="F17" s="220"/>
      <c r="G17" s="194"/>
      <c r="H17" s="194"/>
      <c r="I17" s="117"/>
      <c r="J17" s="194"/>
      <c r="K17" s="231"/>
      <c r="L17" s="194"/>
      <c r="M17" s="207"/>
      <c r="N17" s="207"/>
      <c r="O17" s="194"/>
      <c r="P17" s="263"/>
      <c r="Q17" s="262"/>
      <c r="R17" s="194"/>
      <c r="S17" s="194"/>
      <c r="T17" s="194"/>
      <c r="U17" s="194"/>
      <c r="V17" s="194"/>
      <c r="W17" s="194"/>
      <c r="X17" s="194"/>
      <c r="Y17" s="231"/>
      <c r="Z17" s="194"/>
      <c r="AA17" s="194"/>
      <c r="AB17" s="194"/>
      <c r="AC17" s="194"/>
      <c r="AD17" s="194"/>
      <c r="AE17" s="194"/>
      <c r="AF17" s="194"/>
      <c r="AG17" s="194"/>
      <c r="AH17" s="194"/>
      <c r="AI17" s="194"/>
      <c r="AJ17" s="194"/>
      <c r="AK17" s="207"/>
    </row>
    <row r="18" spans="1:38" s="112" customFormat="1" ht="229.35" customHeight="1" x14ac:dyDescent="0.25">
      <c r="A18" s="247"/>
      <c r="B18" s="248" t="s">
        <v>690</v>
      </c>
      <c r="C18" s="194" t="s">
        <v>374</v>
      </c>
      <c r="D18" s="196"/>
      <c r="E18" s="207" t="s">
        <v>87</v>
      </c>
      <c r="F18" s="220">
        <v>19</v>
      </c>
      <c r="G18" s="194">
        <v>48</v>
      </c>
      <c r="H18" s="194">
        <v>0</v>
      </c>
      <c r="I18" s="196"/>
      <c r="J18" s="194">
        <f>SUM(F18:H18)</f>
        <v>67</v>
      </c>
      <c r="K18" s="264" t="s">
        <v>578</v>
      </c>
      <c r="L18" s="194">
        <v>0</v>
      </c>
      <c r="M18" s="207" t="s">
        <v>107</v>
      </c>
      <c r="N18" s="207" t="s">
        <v>108</v>
      </c>
      <c r="O18" s="194">
        <v>0</v>
      </c>
      <c r="P18" s="263" t="s">
        <v>116</v>
      </c>
      <c r="Q18" s="121" t="s">
        <v>130</v>
      </c>
      <c r="R18" s="118">
        <v>1</v>
      </c>
      <c r="S18" s="194">
        <v>0</v>
      </c>
      <c r="T18" s="194">
        <v>0</v>
      </c>
      <c r="U18" s="194">
        <v>0</v>
      </c>
      <c r="V18" s="194">
        <v>0</v>
      </c>
      <c r="W18" s="118">
        <v>1</v>
      </c>
      <c r="X18" s="194">
        <v>0</v>
      </c>
      <c r="Y18" s="194">
        <v>1</v>
      </c>
      <c r="Z18" s="194">
        <v>1</v>
      </c>
      <c r="AA18" s="194">
        <v>1</v>
      </c>
      <c r="AB18" s="194">
        <v>1</v>
      </c>
      <c r="AC18" s="194">
        <v>0</v>
      </c>
      <c r="AD18" s="194">
        <v>1</v>
      </c>
      <c r="AE18" s="118">
        <v>1</v>
      </c>
      <c r="AF18" s="118">
        <v>1</v>
      </c>
      <c r="AG18" s="194">
        <v>0</v>
      </c>
      <c r="AH18" s="194">
        <v>1</v>
      </c>
      <c r="AI18" s="194">
        <v>0</v>
      </c>
      <c r="AJ18" s="118">
        <v>0</v>
      </c>
      <c r="AK18" s="207" t="s">
        <v>709</v>
      </c>
    </row>
    <row r="19" spans="1:38" s="112" customFormat="1" ht="283.35000000000002" customHeight="1" x14ac:dyDescent="0.25">
      <c r="A19" s="247"/>
      <c r="B19" s="248"/>
      <c r="C19" s="194"/>
      <c r="D19" s="196"/>
      <c r="E19" s="207"/>
      <c r="F19" s="220"/>
      <c r="G19" s="194"/>
      <c r="H19" s="194"/>
      <c r="I19" s="196"/>
      <c r="J19" s="194"/>
      <c r="K19" s="265"/>
      <c r="L19" s="194"/>
      <c r="M19" s="207"/>
      <c r="N19" s="207"/>
      <c r="O19" s="194"/>
      <c r="P19" s="263"/>
      <c r="Q19" s="121" t="s">
        <v>441</v>
      </c>
      <c r="R19" s="118"/>
      <c r="S19" s="194"/>
      <c r="T19" s="194"/>
      <c r="U19" s="194"/>
      <c r="V19" s="194"/>
      <c r="W19" s="118"/>
      <c r="X19" s="194"/>
      <c r="Y19" s="194"/>
      <c r="Z19" s="194"/>
      <c r="AA19" s="194"/>
      <c r="AB19" s="194"/>
      <c r="AC19" s="194"/>
      <c r="AD19" s="194"/>
      <c r="AE19" s="120" t="s">
        <v>202</v>
      </c>
      <c r="AF19" s="120" t="s">
        <v>203</v>
      </c>
      <c r="AG19" s="194"/>
      <c r="AH19" s="194"/>
      <c r="AI19" s="194"/>
      <c r="AJ19" s="118" t="s">
        <v>198</v>
      </c>
      <c r="AK19" s="207"/>
    </row>
    <row r="20" spans="1:38" ht="156.6" customHeight="1" x14ac:dyDescent="0.25">
      <c r="A20" s="247" t="s">
        <v>576</v>
      </c>
      <c r="B20" s="248" t="s">
        <v>690</v>
      </c>
      <c r="C20" s="194" t="s">
        <v>359</v>
      </c>
      <c r="D20" s="196"/>
      <c r="E20" s="207" t="s">
        <v>84</v>
      </c>
      <c r="F20" s="220">
        <v>1</v>
      </c>
      <c r="G20" s="194">
        <v>6</v>
      </c>
      <c r="H20" s="194">
        <v>1</v>
      </c>
      <c r="I20" s="196"/>
      <c r="J20" s="194">
        <f>SUM(F20:H20)</f>
        <v>8</v>
      </c>
      <c r="K20" s="156" t="s">
        <v>9</v>
      </c>
      <c r="L20" s="194">
        <v>0</v>
      </c>
      <c r="M20" s="278" t="s">
        <v>442</v>
      </c>
      <c r="N20" s="207" t="s">
        <v>102</v>
      </c>
      <c r="O20" s="194">
        <v>0</v>
      </c>
      <c r="P20" s="263" t="s">
        <v>114</v>
      </c>
      <c r="Q20" s="121" t="s">
        <v>127</v>
      </c>
      <c r="R20" s="118">
        <v>1</v>
      </c>
      <c r="S20" s="194">
        <v>0</v>
      </c>
      <c r="T20" s="194">
        <v>0</v>
      </c>
      <c r="U20" s="194">
        <v>0</v>
      </c>
      <c r="V20" s="194">
        <v>0</v>
      </c>
      <c r="W20" s="118">
        <v>1</v>
      </c>
      <c r="X20" s="194">
        <v>0</v>
      </c>
      <c r="Y20" s="194">
        <v>1</v>
      </c>
      <c r="Z20" s="194">
        <v>1</v>
      </c>
      <c r="AA20" s="194">
        <v>1</v>
      </c>
      <c r="AB20" s="194">
        <v>1</v>
      </c>
      <c r="AC20" s="194">
        <v>0</v>
      </c>
      <c r="AD20" s="194">
        <v>1</v>
      </c>
      <c r="AE20" s="194">
        <v>0</v>
      </c>
      <c r="AF20" s="120" t="s">
        <v>225</v>
      </c>
      <c r="AG20" s="194">
        <v>0</v>
      </c>
      <c r="AH20" s="194">
        <v>1</v>
      </c>
      <c r="AI20" s="194">
        <v>0</v>
      </c>
      <c r="AJ20" s="194">
        <v>1</v>
      </c>
      <c r="AK20" s="207" t="s">
        <v>708</v>
      </c>
      <c r="AL20" s="53"/>
    </row>
    <row r="21" spans="1:38" ht="196.7" customHeight="1" x14ac:dyDescent="0.25">
      <c r="A21" s="247"/>
      <c r="B21" s="248"/>
      <c r="C21" s="194"/>
      <c r="D21" s="196"/>
      <c r="E21" s="207"/>
      <c r="F21" s="220"/>
      <c r="G21" s="194"/>
      <c r="H21" s="194"/>
      <c r="I21" s="196"/>
      <c r="J21" s="194"/>
      <c r="K21" s="156" t="s">
        <v>74</v>
      </c>
      <c r="L21" s="194"/>
      <c r="M21" s="278"/>
      <c r="N21" s="207"/>
      <c r="O21" s="194"/>
      <c r="P21" s="263"/>
      <c r="Q21" s="121" t="s">
        <v>120</v>
      </c>
      <c r="R21" s="118"/>
      <c r="S21" s="194"/>
      <c r="T21" s="194"/>
      <c r="U21" s="194"/>
      <c r="V21" s="194"/>
      <c r="W21" s="118"/>
      <c r="X21" s="194"/>
      <c r="Y21" s="194"/>
      <c r="Z21" s="194"/>
      <c r="AA21" s="194"/>
      <c r="AB21" s="194"/>
      <c r="AC21" s="194"/>
      <c r="AD21" s="194"/>
      <c r="AE21" s="194"/>
      <c r="AF21" s="120" t="s">
        <v>443</v>
      </c>
      <c r="AG21" s="194"/>
      <c r="AH21" s="194"/>
      <c r="AI21" s="194"/>
      <c r="AJ21" s="194"/>
      <c r="AK21" s="207"/>
      <c r="AL21" s="53"/>
    </row>
    <row r="22" spans="1:38" ht="59.45" customHeight="1" x14ac:dyDescent="0.25">
      <c r="A22" s="247"/>
      <c r="B22" s="248" t="s">
        <v>690</v>
      </c>
      <c r="C22" s="194" t="s">
        <v>368</v>
      </c>
      <c r="D22" s="196"/>
      <c r="E22" s="207" t="s">
        <v>85</v>
      </c>
      <c r="F22" s="220">
        <v>1</v>
      </c>
      <c r="G22" s="194">
        <v>4</v>
      </c>
      <c r="H22" s="194">
        <v>0</v>
      </c>
      <c r="I22" s="196"/>
      <c r="J22" s="194">
        <f>SUM(F22:H22)</f>
        <v>5</v>
      </c>
      <c r="K22" s="156" t="s">
        <v>6</v>
      </c>
      <c r="L22" s="194">
        <v>0</v>
      </c>
      <c r="M22" s="207" t="s">
        <v>103</v>
      </c>
      <c r="N22" s="207" t="s">
        <v>104</v>
      </c>
      <c r="O22" s="194">
        <v>0</v>
      </c>
      <c r="P22" s="263" t="s">
        <v>115</v>
      </c>
      <c r="Q22" s="262" t="s">
        <v>128</v>
      </c>
      <c r="R22" s="194"/>
      <c r="S22" s="194">
        <v>0</v>
      </c>
      <c r="T22" s="194">
        <v>0</v>
      </c>
      <c r="U22" s="194">
        <v>0</v>
      </c>
      <c r="V22" s="194">
        <v>0</v>
      </c>
      <c r="W22" s="118">
        <v>1</v>
      </c>
      <c r="X22" s="194">
        <v>0</v>
      </c>
      <c r="Y22" s="194">
        <v>1</v>
      </c>
      <c r="Z22" s="194">
        <v>1</v>
      </c>
      <c r="AA22" s="194">
        <v>0</v>
      </c>
      <c r="AB22" s="194">
        <v>1</v>
      </c>
      <c r="AC22" s="194">
        <v>0</v>
      </c>
      <c r="AD22" s="194">
        <v>0</v>
      </c>
      <c r="AE22" s="194">
        <v>0</v>
      </c>
      <c r="AF22" s="194">
        <v>0</v>
      </c>
      <c r="AG22" s="194">
        <v>0</v>
      </c>
      <c r="AH22" s="194">
        <v>1</v>
      </c>
      <c r="AI22" s="194">
        <v>0</v>
      </c>
      <c r="AJ22" s="118">
        <v>0</v>
      </c>
      <c r="AK22" s="207" t="s">
        <v>707</v>
      </c>
      <c r="AL22" s="53"/>
    </row>
    <row r="23" spans="1:38" ht="84" customHeight="1" x14ac:dyDescent="0.25">
      <c r="A23" s="247"/>
      <c r="B23" s="248"/>
      <c r="C23" s="194"/>
      <c r="D23" s="196"/>
      <c r="E23" s="207"/>
      <c r="F23" s="220"/>
      <c r="G23" s="194"/>
      <c r="H23" s="194"/>
      <c r="I23" s="196"/>
      <c r="J23" s="194"/>
      <c r="K23" s="156" t="s">
        <v>8</v>
      </c>
      <c r="L23" s="194"/>
      <c r="M23" s="207"/>
      <c r="N23" s="207"/>
      <c r="O23" s="194"/>
      <c r="P23" s="263"/>
      <c r="Q23" s="262"/>
      <c r="R23" s="194"/>
      <c r="S23" s="194"/>
      <c r="T23" s="194"/>
      <c r="U23" s="194"/>
      <c r="V23" s="194"/>
      <c r="W23" s="118"/>
      <c r="X23" s="194"/>
      <c r="Y23" s="194"/>
      <c r="Z23" s="194"/>
      <c r="AA23" s="194"/>
      <c r="AB23" s="194"/>
      <c r="AC23" s="194"/>
      <c r="AD23" s="194"/>
      <c r="AE23" s="194"/>
      <c r="AF23" s="194"/>
      <c r="AG23" s="194"/>
      <c r="AH23" s="194"/>
      <c r="AI23" s="194"/>
      <c r="AJ23" s="118" t="s">
        <v>226</v>
      </c>
      <c r="AK23" s="207"/>
      <c r="AL23" s="53"/>
    </row>
    <row r="24" spans="1:38" s="112" customFormat="1" ht="174" customHeight="1" x14ac:dyDescent="0.25">
      <c r="A24" s="247" t="s">
        <v>575</v>
      </c>
      <c r="B24" s="248" t="s">
        <v>691</v>
      </c>
      <c r="C24" s="194" t="s">
        <v>318</v>
      </c>
      <c r="D24" s="196"/>
      <c r="E24" s="207" t="s">
        <v>68</v>
      </c>
      <c r="F24" s="220">
        <v>36</v>
      </c>
      <c r="G24" s="194">
        <v>46</v>
      </c>
      <c r="H24" s="194">
        <v>1</v>
      </c>
      <c r="I24" s="196"/>
      <c r="J24" s="194">
        <f>SUM(F24:H24)</f>
        <v>83</v>
      </c>
      <c r="K24" s="156" t="s">
        <v>9</v>
      </c>
      <c r="L24" s="194">
        <v>0</v>
      </c>
      <c r="M24" s="207" t="s">
        <v>94</v>
      </c>
      <c r="N24" s="266" t="s">
        <v>95</v>
      </c>
      <c r="O24" s="194">
        <v>0</v>
      </c>
      <c r="P24" s="263" t="s">
        <v>113</v>
      </c>
      <c r="Q24" s="121" t="s">
        <v>119</v>
      </c>
      <c r="R24" s="118">
        <v>1</v>
      </c>
      <c r="S24" s="194">
        <v>0</v>
      </c>
      <c r="T24" s="194">
        <v>0</v>
      </c>
      <c r="U24" s="194" t="s">
        <v>132</v>
      </c>
      <c r="V24" s="194" t="s">
        <v>132</v>
      </c>
      <c r="W24" s="194" t="s">
        <v>132</v>
      </c>
      <c r="X24" s="134">
        <v>1</v>
      </c>
      <c r="Y24" s="194">
        <v>1</v>
      </c>
      <c r="Z24" s="194">
        <v>1</v>
      </c>
      <c r="AA24" s="194">
        <v>1</v>
      </c>
      <c r="AB24" s="194">
        <v>1</v>
      </c>
      <c r="AC24" s="194">
        <v>0</v>
      </c>
      <c r="AD24" s="194">
        <v>1</v>
      </c>
      <c r="AE24" s="118">
        <v>1</v>
      </c>
      <c r="AF24" s="118">
        <v>1</v>
      </c>
      <c r="AG24" s="194">
        <v>0</v>
      </c>
      <c r="AH24" s="194">
        <v>1</v>
      </c>
      <c r="AI24" s="194">
        <v>0</v>
      </c>
      <c r="AJ24" s="194">
        <v>1</v>
      </c>
      <c r="AK24" s="207" t="s">
        <v>692</v>
      </c>
    </row>
    <row r="25" spans="1:38" s="112" customFormat="1" ht="241.35" customHeight="1" x14ac:dyDescent="0.25">
      <c r="A25" s="247"/>
      <c r="B25" s="248"/>
      <c r="C25" s="194"/>
      <c r="D25" s="196"/>
      <c r="E25" s="207"/>
      <c r="F25" s="220"/>
      <c r="G25" s="194"/>
      <c r="H25" s="194"/>
      <c r="I25" s="196"/>
      <c r="J25" s="194"/>
      <c r="K25" s="156" t="s">
        <v>74</v>
      </c>
      <c r="L25" s="194"/>
      <c r="M25" s="207"/>
      <c r="N25" s="266"/>
      <c r="O25" s="194"/>
      <c r="P25" s="263"/>
      <c r="Q25" s="109" t="s">
        <v>444</v>
      </c>
      <c r="R25" s="118"/>
      <c r="S25" s="194"/>
      <c r="T25" s="194"/>
      <c r="U25" s="194"/>
      <c r="V25" s="194"/>
      <c r="W25" s="194"/>
      <c r="X25" s="161" t="s">
        <v>131</v>
      </c>
      <c r="Y25" s="194"/>
      <c r="Z25" s="194"/>
      <c r="AA25" s="194"/>
      <c r="AB25" s="194"/>
      <c r="AC25" s="194"/>
      <c r="AD25" s="194"/>
      <c r="AE25" s="118" t="s">
        <v>200</v>
      </c>
      <c r="AF25" s="118" t="s">
        <v>201</v>
      </c>
      <c r="AG25" s="194"/>
      <c r="AH25" s="194"/>
      <c r="AI25" s="194"/>
      <c r="AJ25" s="194"/>
      <c r="AK25" s="207"/>
    </row>
    <row r="26" spans="1:38" s="113" customFormat="1" ht="103.7" customHeight="1" x14ac:dyDescent="0.25">
      <c r="A26" s="247"/>
      <c r="B26" s="248" t="s">
        <v>691</v>
      </c>
      <c r="C26" s="220" t="s">
        <v>320</v>
      </c>
      <c r="D26" s="207"/>
      <c r="E26" s="207" t="s">
        <v>72</v>
      </c>
      <c r="F26" s="220">
        <v>17</v>
      </c>
      <c r="G26" s="220">
        <v>24</v>
      </c>
      <c r="H26" s="220">
        <v>0</v>
      </c>
      <c r="I26" s="207"/>
      <c r="J26" s="220">
        <f>F26+G26+H26</f>
        <v>41</v>
      </c>
      <c r="K26" s="158" t="s">
        <v>2</v>
      </c>
      <c r="L26" s="220">
        <v>0</v>
      </c>
      <c r="M26" s="207" t="s">
        <v>62</v>
      </c>
      <c r="N26" s="266" t="s">
        <v>61</v>
      </c>
      <c r="O26" s="220">
        <v>0</v>
      </c>
      <c r="P26" s="263" t="s">
        <v>113</v>
      </c>
      <c r="Q26" s="121" t="s">
        <v>123</v>
      </c>
      <c r="R26" s="120">
        <v>1</v>
      </c>
      <c r="S26" s="220">
        <v>0</v>
      </c>
      <c r="T26" s="220">
        <v>0</v>
      </c>
      <c r="U26" s="220" t="s">
        <v>132</v>
      </c>
      <c r="V26" s="220" t="s">
        <v>132</v>
      </c>
      <c r="W26" s="220" t="s">
        <v>132</v>
      </c>
      <c r="X26" s="135">
        <v>1</v>
      </c>
      <c r="Y26" s="220">
        <v>1</v>
      </c>
      <c r="Z26" s="220">
        <v>1</v>
      </c>
      <c r="AA26" s="220">
        <v>1</v>
      </c>
      <c r="AB26" s="220">
        <v>1</v>
      </c>
      <c r="AC26" s="220">
        <v>0</v>
      </c>
      <c r="AD26" s="220">
        <v>0</v>
      </c>
      <c r="AE26" s="220">
        <v>0</v>
      </c>
      <c r="AF26" s="120">
        <v>1</v>
      </c>
      <c r="AG26" s="220">
        <v>0</v>
      </c>
      <c r="AH26" s="220">
        <v>1</v>
      </c>
      <c r="AI26" s="220">
        <v>0</v>
      </c>
      <c r="AJ26" s="220">
        <v>1</v>
      </c>
      <c r="AK26" s="207" t="s">
        <v>706</v>
      </c>
    </row>
    <row r="27" spans="1:38" s="113" customFormat="1" ht="103.7" customHeight="1" x14ac:dyDescent="0.25">
      <c r="A27" s="247"/>
      <c r="B27" s="248"/>
      <c r="C27" s="220"/>
      <c r="D27" s="207"/>
      <c r="E27" s="207"/>
      <c r="F27" s="220"/>
      <c r="G27" s="220"/>
      <c r="H27" s="220"/>
      <c r="I27" s="207"/>
      <c r="J27" s="220"/>
      <c r="K27" s="158" t="s">
        <v>579</v>
      </c>
      <c r="L27" s="220"/>
      <c r="M27" s="207"/>
      <c r="N27" s="266"/>
      <c r="O27" s="220"/>
      <c r="P27" s="263"/>
      <c r="Q27" s="279" t="s">
        <v>445</v>
      </c>
      <c r="R27" s="158"/>
      <c r="S27" s="220"/>
      <c r="T27" s="220"/>
      <c r="U27" s="220"/>
      <c r="V27" s="220"/>
      <c r="W27" s="220"/>
      <c r="X27" s="135"/>
      <c r="Y27" s="220"/>
      <c r="Z27" s="220"/>
      <c r="AA27" s="220"/>
      <c r="AB27" s="220"/>
      <c r="AC27" s="220"/>
      <c r="AD27" s="220"/>
      <c r="AE27" s="220"/>
      <c r="AF27" s="264" t="s">
        <v>201</v>
      </c>
      <c r="AG27" s="220"/>
      <c r="AH27" s="220"/>
      <c r="AI27" s="220"/>
      <c r="AJ27" s="220"/>
      <c r="AK27" s="207"/>
    </row>
    <row r="28" spans="1:38" s="113" customFormat="1" ht="214.7" customHeight="1" x14ac:dyDescent="0.25">
      <c r="A28" s="247"/>
      <c r="B28" s="248"/>
      <c r="C28" s="220"/>
      <c r="D28" s="207"/>
      <c r="E28" s="207"/>
      <c r="F28" s="220"/>
      <c r="G28" s="220"/>
      <c r="H28" s="220"/>
      <c r="I28" s="207"/>
      <c r="J28" s="220"/>
      <c r="K28" s="66" t="s">
        <v>74</v>
      </c>
      <c r="L28" s="220"/>
      <c r="M28" s="207"/>
      <c r="N28" s="266"/>
      <c r="O28" s="220"/>
      <c r="P28" s="263"/>
      <c r="Q28" s="280"/>
      <c r="R28" s="120"/>
      <c r="S28" s="220"/>
      <c r="T28" s="220"/>
      <c r="U28" s="220"/>
      <c r="V28" s="220"/>
      <c r="W28" s="220"/>
      <c r="X28" s="162" t="s">
        <v>60</v>
      </c>
      <c r="Y28" s="220"/>
      <c r="Z28" s="220"/>
      <c r="AA28" s="220"/>
      <c r="AB28" s="220"/>
      <c r="AC28" s="220"/>
      <c r="AD28" s="220"/>
      <c r="AE28" s="220"/>
      <c r="AF28" s="265"/>
      <c r="AG28" s="220"/>
      <c r="AH28" s="220"/>
      <c r="AI28" s="220"/>
      <c r="AJ28" s="220"/>
      <c r="AK28" s="207"/>
    </row>
    <row r="29" spans="1:38" ht="142.69999999999999" customHeight="1" x14ac:dyDescent="0.25">
      <c r="A29" s="247" t="s">
        <v>576</v>
      </c>
      <c r="B29" s="248" t="s">
        <v>691</v>
      </c>
      <c r="C29" s="194" t="s">
        <v>322</v>
      </c>
      <c r="D29" s="196"/>
      <c r="E29" s="207" t="s">
        <v>67</v>
      </c>
      <c r="F29" s="220">
        <v>5</v>
      </c>
      <c r="G29" s="194">
        <v>10</v>
      </c>
      <c r="H29" s="194">
        <v>1</v>
      </c>
      <c r="I29" s="196"/>
      <c r="J29" s="194">
        <f>SUM(F29:H29)</f>
        <v>16</v>
      </c>
      <c r="K29" s="156" t="s">
        <v>9</v>
      </c>
      <c r="L29" s="194">
        <v>0</v>
      </c>
      <c r="M29" s="119" t="s">
        <v>92</v>
      </c>
      <c r="N29" s="207" t="s">
        <v>93</v>
      </c>
      <c r="O29" s="194">
        <v>0</v>
      </c>
      <c r="P29" s="263" t="s">
        <v>113</v>
      </c>
      <c r="Q29" s="121" t="s">
        <v>446</v>
      </c>
      <c r="R29" s="118">
        <v>1</v>
      </c>
      <c r="S29" s="194">
        <v>0</v>
      </c>
      <c r="T29" s="194">
        <v>0</v>
      </c>
      <c r="U29" s="194" t="s">
        <v>132</v>
      </c>
      <c r="V29" s="194" t="s">
        <v>132</v>
      </c>
      <c r="W29" s="194" t="s">
        <v>132</v>
      </c>
      <c r="X29" s="134">
        <v>1</v>
      </c>
      <c r="Y29" s="194">
        <v>1</v>
      </c>
      <c r="Z29" s="194">
        <v>1</v>
      </c>
      <c r="AA29" s="194">
        <v>1</v>
      </c>
      <c r="AB29" s="194">
        <v>1</v>
      </c>
      <c r="AC29" s="194">
        <v>0</v>
      </c>
      <c r="AD29" s="194">
        <v>1</v>
      </c>
      <c r="AE29" s="194">
        <v>0</v>
      </c>
      <c r="AF29" s="120">
        <v>1</v>
      </c>
      <c r="AG29" s="120">
        <v>1</v>
      </c>
      <c r="AH29" s="194">
        <v>1</v>
      </c>
      <c r="AI29" s="194">
        <v>0</v>
      </c>
      <c r="AJ29" s="194">
        <v>1</v>
      </c>
      <c r="AK29" s="207" t="s">
        <v>693</v>
      </c>
      <c r="AL29" s="53"/>
    </row>
    <row r="30" spans="1:38" ht="176.45" customHeight="1" x14ac:dyDescent="0.25">
      <c r="A30" s="247"/>
      <c r="B30" s="248"/>
      <c r="C30" s="194"/>
      <c r="D30" s="196"/>
      <c r="E30" s="207"/>
      <c r="F30" s="220"/>
      <c r="G30" s="194"/>
      <c r="H30" s="194"/>
      <c r="I30" s="196"/>
      <c r="J30" s="194"/>
      <c r="K30" s="156" t="s">
        <v>74</v>
      </c>
      <c r="L30" s="194"/>
      <c r="M30" s="119" t="s">
        <v>447</v>
      </c>
      <c r="N30" s="207"/>
      <c r="O30" s="194"/>
      <c r="P30" s="263"/>
      <c r="Q30" s="109" t="s">
        <v>448</v>
      </c>
      <c r="R30" s="118"/>
      <c r="S30" s="194"/>
      <c r="T30" s="194"/>
      <c r="U30" s="194"/>
      <c r="V30" s="194"/>
      <c r="W30" s="194"/>
      <c r="X30" s="161" t="s">
        <v>59</v>
      </c>
      <c r="Y30" s="194"/>
      <c r="Z30" s="194"/>
      <c r="AA30" s="194"/>
      <c r="AB30" s="194"/>
      <c r="AC30" s="194"/>
      <c r="AD30" s="194"/>
      <c r="AE30" s="194"/>
      <c r="AF30" s="120" t="s">
        <v>449</v>
      </c>
      <c r="AG30" s="120"/>
      <c r="AH30" s="194"/>
      <c r="AI30" s="194"/>
      <c r="AJ30" s="194"/>
      <c r="AK30" s="207"/>
      <c r="AL30" s="53"/>
    </row>
    <row r="31" spans="1:38" ht="207.6" customHeight="1" x14ac:dyDescent="0.25">
      <c r="A31" s="247"/>
      <c r="B31" s="248" t="s">
        <v>691</v>
      </c>
      <c r="C31" s="194" t="s">
        <v>321</v>
      </c>
      <c r="D31" s="196"/>
      <c r="E31" s="207" t="s">
        <v>66</v>
      </c>
      <c r="F31" s="220">
        <v>3</v>
      </c>
      <c r="G31" s="194">
        <v>1</v>
      </c>
      <c r="H31" s="194">
        <v>0</v>
      </c>
      <c r="I31" s="196"/>
      <c r="J31" s="194">
        <f>F31+G31+H31</f>
        <v>4</v>
      </c>
      <c r="K31" s="156" t="s">
        <v>9</v>
      </c>
      <c r="L31" s="194">
        <v>0</v>
      </c>
      <c r="M31" s="119" t="s">
        <v>63</v>
      </c>
      <c r="N31" s="207" t="s">
        <v>64</v>
      </c>
      <c r="O31" s="194">
        <v>0</v>
      </c>
      <c r="P31" s="263" t="s">
        <v>65</v>
      </c>
      <c r="Q31" s="121" t="s">
        <v>446</v>
      </c>
      <c r="R31" s="118">
        <v>1</v>
      </c>
      <c r="S31" s="194">
        <v>0</v>
      </c>
      <c r="T31" s="194">
        <v>0</v>
      </c>
      <c r="U31" s="194" t="s">
        <v>132</v>
      </c>
      <c r="V31" s="194" t="s">
        <v>132</v>
      </c>
      <c r="W31" s="194" t="s">
        <v>132</v>
      </c>
      <c r="X31" s="134">
        <v>1</v>
      </c>
      <c r="Y31" s="194">
        <v>1</v>
      </c>
      <c r="Z31" s="194">
        <v>1</v>
      </c>
      <c r="AA31" s="194">
        <v>1</v>
      </c>
      <c r="AB31" s="194">
        <v>1</v>
      </c>
      <c r="AC31" s="194">
        <v>0</v>
      </c>
      <c r="AD31" s="194">
        <v>1</v>
      </c>
      <c r="AE31" s="194">
        <v>0</v>
      </c>
      <c r="AF31" s="120">
        <v>1</v>
      </c>
      <c r="AG31" s="120">
        <v>1</v>
      </c>
      <c r="AH31" s="194">
        <v>1</v>
      </c>
      <c r="AI31" s="194">
        <v>0</v>
      </c>
      <c r="AJ31" s="194">
        <v>1</v>
      </c>
      <c r="AK31" s="207" t="s">
        <v>705</v>
      </c>
      <c r="AL31" s="53"/>
    </row>
    <row r="32" spans="1:38" ht="363.6" customHeight="1" x14ac:dyDescent="0.25">
      <c r="A32" s="247"/>
      <c r="B32" s="248"/>
      <c r="C32" s="194"/>
      <c r="D32" s="196"/>
      <c r="E32" s="207"/>
      <c r="F32" s="220"/>
      <c r="G32" s="194"/>
      <c r="H32" s="194"/>
      <c r="I32" s="196"/>
      <c r="J32" s="194"/>
      <c r="K32" s="156" t="s">
        <v>74</v>
      </c>
      <c r="L32" s="194"/>
      <c r="M32" s="119" t="s">
        <v>447</v>
      </c>
      <c r="N32" s="207"/>
      <c r="O32" s="194"/>
      <c r="P32" s="263"/>
      <c r="Q32" s="109" t="s">
        <v>448</v>
      </c>
      <c r="R32" s="118"/>
      <c r="S32" s="194"/>
      <c r="T32" s="194"/>
      <c r="U32" s="194"/>
      <c r="V32" s="194"/>
      <c r="W32" s="194"/>
      <c r="X32" s="161" t="s">
        <v>59</v>
      </c>
      <c r="Y32" s="194"/>
      <c r="Z32" s="194"/>
      <c r="AA32" s="194"/>
      <c r="AB32" s="194"/>
      <c r="AC32" s="194"/>
      <c r="AD32" s="194"/>
      <c r="AE32" s="194"/>
      <c r="AF32" s="120" t="s">
        <v>449</v>
      </c>
      <c r="AG32" s="120"/>
      <c r="AH32" s="194"/>
      <c r="AI32" s="194"/>
      <c r="AJ32" s="194"/>
      <c r="AK32" s="207"/>
      <c r="AL32" s="53"/>
    </row>
    <row r="33" spans="1:38" s="112" customFormat="1" ht="136.35" customHeight="1" x14ac:dyDescent="0.25">
      <c r="A33" s="247" t="s">
        <v>575</v>
      </c>
      <c r="B33" s="248" t="s">
        <v>694</v>
      </c>
      <c r="C33" s="220" t="s">
        <v>342</v>
      </c>
      <c r="D33" s="207"/>
      <c r="E33" s="207" t="s">
        <v>83</v>
      </c>
      <c r="F33" s="220">
        <v>20</v>
      </c>
      <c r="G33" s="220">
        <v>19</v>
      </c>
      <c r="H33" s="220">
        <v>1</v>
      </c>
      <c r="I33" s="207"/>
      <c r="J33" s="220">
        <f>SUM(F33:H33)</f>
        <v>40</v>
      </c>
      <c r="K33" s="158" t="s">
        <v>2</v>
      </c>
      <c r="L33" s="220">
        <v>0</v>
      </c>
      <c r="M33" s="119" t="s">
        <v>100</v>
      </c>
      <c r="N33" s="207" t="s">
        <v>101</v>
      </c>
      <c r="O33" s="220">
        <v>0</v>
      </c>
      <c r="P33" s="220">
        <v>0</v>
      </c>
      <c r="Q33" s="121" t="s">
        <v>126</v>
      </c>
      <c r="R33" s="120">
        <v>1</v>
      </c>
      <c r="S33" s="220">
        <v>0</v>
      </c>
      <c r="T33" s="220">
        <v>0</v>
      </c>
      <c r="U33" s="220">
        <v>0</v>
      </c>
      <c r="V33" s="220">
        <v>0</v>
      </c>
      <c r="W33" s="120">
        <v>1</v>
      </c>
      <c r="X33" s="220">
        <v>0</v>
      </c>
      <c r="Y33" s="220">
        <v>1</v>
      </c>
      <c r="Z33" s="220">
        <v>1</v>
      </c>
      <c r="AA33" s="220">
        <v>1</v>
      </c>
      <c r="AB33" s="220">
        <v>1</v>
      </c>
      <c r="AC33" s="220">
        <v>1</v>
      </c>
      <c r="AD33" s="220">
        <v>1</v>
      </c>
      <c r="AE33" s="220">
        <v>0</v>
      </c>
      <c r="AF33" s="120">
        <v>1</v>
      </c>
      <c r="AG33" s="220">
        <v>0</v>
      </c>
      <c r="AH33" s="220">
        <v>1</v>
      </c>
      <c r="AI33" s="220">
        <v>0</v>
      </c>
      <c r="AJ33" s="220">
        <v>1</v>
      </c>
      <c r="AK33" s="207" t="s">
        <v>704</v>
      </c>
    </row>
    <row r="34" spans="1:38" s="112" customFormat="1" ht="136.35" customHeight="1" x14ac:dyDescent="0.25">
      <c r="A34" s="247"/>
      <c r="B34" s="248"/>
      <c r="C34" s="220"/>
      <c r="D34" s="207"/>
      <c r="E34" s="207"/>
      <c r="F34" s="220"/>
      <c r="G34" s="220"/>
      <c r="H34" s="220"/>
      <c r="I34" s="207"/>
      <c r="J34" s="220"/>
      <c r="K34" s="158" t="s">
        <v>9</v>
      </c>
      <c r="L34" s="220"/>
      <c r="M34" s="273" t="s">
        <v>450</v>
      </c>
      <c r="N34" s="207"/>
      <c r="O34" s="220"/>
      <c r="P34" s="220"/>
      <c r="Q34" s="275" t="s">
        <v>451</v>
      </c>
      <c r="R34" s="158"/>
      <c r="S34" s="220"/>
      <c r="T34" s="220"/>
      <c r="U34" s="220"/>
      <c r="V34" s="220"/>
      <c r="W34" s="264"/>
      <c r="X34" s="220"/>
      <c r="Y34" s="220"/>
      <c r="Z34" s="220"/>
      <c r="AA34" s="220"/>
      <c r="AB34" s="220"/>
      <c r="AC34" s="220"/>
      <c r="AD34" s="220"/>
      <c r="AE34" s="220"/>
      <c r="AF34" s="264" t="s">
        <v>204</v>
      </c>
      <c r="AG34" s="220"/>
      <c r="AH34" s="220"/>
      <c r="AI34" s="220"/>
      <c r="AJ34" s="220"/>
      <c r="AK34" s="207"/>
    </row>
    <row r="35" spans="1:38" s="112" customFormat="1" ht="174" customHeight="1" x14ac:dyDescent="0.25">
      <c r="A35" s="247"/>
      <c r="B35" s="248"/>
      <c r="C35" s="220"/>
      <c r="D35" s="207"/>
      <c r="E35" s="207"/>
      <c r="F35" s="220"/>
      <c r="G35" s="220"/>
      <c r="H35" s="220"/>
      <c r="I35" s="207"/>
      <c r="J35" s="220"/>
      <c r="K35" s="54" t="s">
        <v>74</v>
      </c>
      <c r="L35" s="220"/>
      <c r="M35" s="274"/>
      <c r="N35" s="207"/>
      <c r="O35" s="220"/>
      <c r="P35" s="220"/>
      <c r="Q35" s="276"/>
      <c r="R35" s="120"/>
      <c r="S35" s="220"/>
      <c r="T35" s="220"/>
      <c r="U35" s="220"/>
      <c r="V35" s="220"/>
      <c r="W35" s="265"/>
      <c r="X35" s="220"/>
      <c r="Y35" s="220"/>
      <c r="Z35" s="220"/>
      <c r="AA35" s="220"/>
      <c r="AB35" s="220"/>
      <c r="AC35" s="220"/>
      <c r="AD35" s="220"/>
      <c r="AE35" s="220"/>
      <c r="AF35" s="265"/>
      <c r="AG35" s="220"/>
      <c r="AH35" s="220"/>
      <c r="AI35" s="220"/>
      <c r="AJ35" s="220"/>
      <c r="AK35" s="207"/>
    </row>
    <row r="36" spans="1:38" ht="139.35" customHeight="1" x14ac:dyDescent="0.25">
      <c r="A36" s="247"/>
      <c r="B36" s="248" t="s">
        <v>694</v>
      </c>
      <c r="C36" s="194" t="s">
        <v>337</v>
      </c>
      <c r="D36" s="196"/>
      <c r="E36" s="207" t="s">
        <v>82</v>
      </c>
      <c r="F36" s="220">
        <v>10</v>
      </c>
      <c r="G36" s="194">
        <v>14</v>
      </c>
      <c r="H36" s="194">
        <v>0</v>
      </c>
      <c r="I36" s="196"/>
      <c r="J36" s="194">
        <f>SUM(F36:H36)</f>
        <v>24</v>
      </c>
      <c r="K36" s="230" t="s">
        <v>74</v>
      </c>
      <c r="L36" s="194">
        <v>0</v>
      </c>
      <c r="M36" s="207" t="s">
        <v>98</v>
      </c>
      <c r="N36" s="207" t="s">
        <v>99</v>
      </c>
      <c r="O36" s="194">
        <v>0</v>
      </c>
      <c r="P36" s="220">
        <v>0</v>
      </c>
      <c r="Q36" s="262" t="s">
        <v>125</v>
      </c>
      <c r="R36" s="118">
        <v>1</v>
      </c>
      <c r="S36" s="194">
        <v>0</v>
      </c>
      <c r="T36" s="194">
        <v>0</v>
      </c>
      <c r="U36" s="194">
        <v>0</v>
      </c>
      <c r="V36" s="194">
        <v>0</v>
      </c>
      <c r="W36" s="118">
        <v>1</v>
      </c>
      <c r="X36" s="194">
        <v>0</v>
      </c>
      <c r="Y36" s="194">
        <v>1</v>
      </c>
      <c r="Z36" s="194">
        <v>0</v>
      </c>
      <c r="AA36" s="194">
        <v>1</v>
      </c>
      <c r="AB36" s="194">
        <v>1</v>
      </c>
      <c r="AC36" s="194">
        <v>0</v>
      </c>
      <c r="AD36" s="194">
        <v>1</v>
      </c>
      <c r="AE36" s="194">
        <v>0</v>
      </c>
      <c r="AF36" s="194">
        <v>0</v>
      </c>
      <c r="AG36" s="194">
        <v>0</v>
      </c>
      <c r="AH36" s="194">
        <v>1</v>
      </c>
      <c r="AI36" s="194">
        <v>0</v>
      </c>
      <c r="AJ36" s="194">
        <v>1</v>
      </c>
      <c r="AK36" s="207" t="s">
        <v>703</v>
      </c>
      <c r="AL36" s="53"/>
    </row>
    <row r="37" spans="1:38" ht="170.45" customHeight="1" x14ac:dyDescent="0.25">
      <c r="A37" s="247"/>
      <c r="B37" s="248"/>
      <c r="C37" s="194"/>
      <c r="D37" s="196"/>
      <c r="E37" s="207"/>
      <c r="F37" s="220"/>
      <c r="G37" s="194"/>
      <c r="H37" s="194"/>
      <c r="I37" s="196"/>
      <c r="J37" s="194"/>
      <c r="K37" s="231"/>
      <c r="L37" s="194"/>
      <c r="M37" s="207"/>
      <c r="N37" s="207"/>
      <c r="O37" s="194"/>
      <c r="P37" s="220"/>
      <c r="Q37" s="262"/>
      <c r="R37" s="118"/>
      <c r="S37" s="194"/>
      <c r="T37" s="194"/>
      <c r="U37" s="194"/>
      <c r="V37" s="194"/>
      <c r="W37" s="118"/>
      <c r="X37" s="194"/>
      <c r="Y37" s="194"/>
      <c r="Z37" s="194"/>
      <c r="AA37" s="194"/>
      <c r="AB37" s="194"/>
      <c r="AC37" s="194"/>
      <c r="AD37" s="194"/>
      <c r="AE37" s="194"/>
      <c r="AF37" s="194"/>
      <c r="AG37" s="194"/>
      <c r="AH37" s="194"/>
      <c r="AI37" s="194"/>
      <c r="AJ37" s="194"/>
      <c r="AK37" s="207"/>
      <c r="AL37" s="53"/>
    </row>
    <row r="38" spans="1:38" ht="142.69999999999999" customHeight="1" x14ac:dyDescent="0.25">
      <c r="A38" s="247" t="s">
        <v>576</v>
      </c>
      <c r="B38" s="248" t="s">
        <v>694</v>
      </c>
      <c r="C38" s="194" t="s">
        <v>324</v>
      </c>
      <c r="D38" s="196"/>
      <c r="E38" s="207" t="s">
        <v>69</v>
      </c>
      <c r="F38" s="220">
        <v>3</v>
      </c>
      <c r="G38" s="194">
        <v>2</v>
      </c>
      <c r="H38" s="194">
        <v>0</v>
      </c>
      <c r="I38" s="196"/>
      <c r="J38" s="194">
        <f>SUM(F38:H38)</f>
        <v>5</v>
      </c>
      <c r="K38" s="156" t="s">
        <v>9</v>
      </c>
      <c r="L38" s="194">
        <v>0</v>
      </c>
      <c r="M38" s="207" t="s">
        <v>70</v>
      </c>
      <c r="N38" s="207" t="s">
        <v>71</v>
      </c>
      <c r="O38" s="194">
        <v>0</v>
      </c>
      <c r="P38" s="263" t="s">
        <v>113</v>
      </c>
      <c r="Q38" s="262" t="s">
        <v>124</v>
      </c>
      <c r="R38" s="194">
        <v>1</v>
      </c>
      <c r="S38" s="194">
        <v>0</v>
      </c>
      <c r="T38" s="194">
        <v>0</v>
      </c>
      <c r="U38" s="194">
        <v>0</v>
      </c>
      <c r="V38" s="194">
        <v>0</v>
      </c>
      <c r="W38" s="118">
        <v>1</v>
      </c>
      <c r="X38" s="194">
        <v>0</v>
      </c>
      <c r="Y38" s="194">
        <v>1</v>
      </c>
      <c r="Z38" s="194">
        <v>0</v>
      </c>
      <c r="AA38" s="194">
        <v>0</v>
      </c>
      <c r="AB38" s="194">
        <v>1</v>
      </c>
      <c r="AC38" s="194">
        <v>0</v>
      </c>
      <c r="AD38" s="194">
        <v>0</v>
      </c>
      <c r="AE38" s="194">
        <v>0</v>
      </c>
      <c r="AF38" s="118">
        <v>1</v>
      </c>
      <c r="AG38" s="194">
        <v>0</v>
      </c>
      <c r="AH38" s="194">
        <v>1</v>
      </c>
      <c r="AI38" s="194">
        <v>0</v>
      </c>
      <c r="AJ38" s="194">
        <v>1</v>
      </c>
      <c r="AK38" s="207" t="s">
        <v>702</v>
      </c>
      <c r="AL38" s="53"/>
    </row>
    <row r="39" spans="1:38" ht="169.35" customHeight="1" x14ac:dyDescent="0.25">
      <c r="A39" s="247"/>
      <c r="B39" s="248"/>
      <c r="C39" s="194"/>
      <c r="D39" s="196"/>
      <c r="E39" s="207"/>
      <c r="F39" s="220"/>
      <c r="G39" s="194"/>
      <c r="H39" s="194"/>
      <c r="I39" s="196"/>
      <c r="J39" s="194"/>
      <c r="K39" s="156" t="s">
        <v>74</v>
      </c>
      <c r="L39" s="194"/>
      <c r="M39" s="207"/>
      <c r="N39" s="207"/>
      <c r="O39" s="194"/>
      <c r="P39" s="263"/>
      <c r="Q39" s="262"/>
      <c r="R39" s="194"/>
      <c r="S39" s="194"/>
      <c r="T39" s="194"/>
      <c r="U39" s="194"/>
      <c r="V39" s="194"/>
      <c r="W39" s="118"/>
      <c r="X39" s="194"/>
      <c r="Y39" s="194"/>
      <c r="Z39" s="194"/>
      <c r="AA39" s="194"/>
      <c r="AB39" s="194"/>
      <c r="AC39" s="194"/>
      <c r="AD39" s="194"/>
      <c r="AE39" s="194"/>
      <c r="AF39" s="118" t="s">
        <v>227</v>
      </c>
      <c r="AG39" s="194"/>
      <c r="AH39" s="194"/>
      <c r="AI39" s="194"/>
      <c r="AJ39" s="194"/>
      <c r="AK39" s="207"/>
      <c r="AL39" s="53"/>
    </row>
    <row r="40" spans="1:38" ht="141.6" customHeight="1" x14ac:dyDescent="0.25">
      <c r="A40" s="247"/>
      <c r="B40" s="248" t="s">
        <v>694</v>
      </c>
      <c r="C40" s="194" t="s">
        <v>331</v>
      </c>
      <c r="D40" s="196"/>
      <c r="E40" s="207" t="s">
        <v>81</v>
      </c>
      <c r="F40" s="220">
        <v>2</v>
      </c>
      <c r="G40" s="194">
        <v>1</v>
      </c>
      <c r="H40" s="194">
        <v>0</v>
      </c>
      <c r="I40" s="196"/>
      <c r="J40" s="194">
        <f>SUM(F40:H40)</f>
        <v>3</v>
      </c>
      <c r="K40" s="156" t="s">
        <v>9</v>
      </c>
      <c r="L40" s="194">
        <v>0</v>
      </c>
      <c r="M40" s="207" t="s">
        <v>96</v>
      </c>
      <c r="N40" s="207" t="s">
        <v>97</v>
      </c>
      <c r="O40" s="194">
        <v>0</v>
      </c>
      <c r="P40" s="263" t="s">
        <v>113</v>
      </c>
      <c r="Q40" s="121" t="s">
        <v>697</v>
      </c>
      <c r="R40" s="118">
        <v>1</v>
      </c>
      <c r="S40" s="194">
        <v>0</v>
      </c>
      <c r="T40" s="194">
        <v>0</v>
      </c>
      <c r="U40" s="194">
        <v>0</v>
      </c>
      <c r="V40" s="194">
        <v>0</v>
      </c>
      <c r="W40" s="118">
        <v>1</v>
      </c>
      <c r="X40" s="194">
        <v>0</v>
      </c>
      <c r="Y40" s="194">
        <v>1</v>
      </c>
      <c r="Z40" s="194">
        <v>0</v>
      </c>
      <c r="AA40" s="194">
        <v>0</v>
      </c>
      <c r="AB40" s="194">
        <v>1</v>
      </c>
      <c r="AC40" s="194">
        <v>0</v>
      </c>
      <c r="AD40" s="194">
        <v>1</v>
      </c>
      <c r="AE40" s="194">
        <v>0</v>
      </c>
      <c r="AF40" s="120">
        <v>1</v>
      </c>
      <c r="AG40" s="194">
        <v>0</v>
      </c>
      <c r="AH40" s="194">
        <v>1</v>
      </c>
      <c r="AI40" s="194">
        <v>0</v>
      </c>
      <c r="AJ40" s="194">
        <v>1</v>
      </c>
      <c r="AK40" s="207" t="s">
        <v>701</v>
      </c>
      <c r="AL40" s="53"/>
    </row>
    <row r="41" spans="1:38" ht="173.45" customHeight="1" x14ac:dyDescent="0.25">
      <c r="A41" s="247"/>
      <c r="B41" s="248"/>
      <c r="C41" s="194"/>
      <c r="D41" s="196"/>
      <c r="E41" s="207"/>
      <c r="F41" s="220"/>
      <c r="G41" s="194"/>
      <c r="H41" s="194"/>
      <c r="I41" s="196"/>
      <c r="J41" s="194"/>
      <c r="K41" s="156" t="s">
        <v>74</v>
      </c>
      <c r="L41" s="194"/>
      <c r="M41" s="207"/>
      <c r="N41" s="207"/>
      <c r="O41" s="194"/>
      <c r="P41" s="263"/>
      <c r="Q41" s="121" t="s">
        <v>452</v>
      </c>
      <c r="R41" s="118"/>
      <c r="S41" s="194"/>
      <c r="T41" s="194"/>
      <c r="U41" s="194"/>
      <c r="V41" s="194"/>
      <c r="W41" s="118"/>
      <c r="X41" s="194"/>
      <c r="Y41" s="194"/>
      <c r="Z41" s="194"/>
      <c r="AA41" s="194"/>
      <c r="AB41" s="194"/>
      <c r="AC41" s="194"/>
      <c r="AD41" s="194"/>
      <c r="AE41" s="194"/>
      <c r="AF41" s="120" t="s">
        <v>228</v>
      </c>
      <c r="AG41" s="194"/>
      <c r="AH41" s="194"/>
      <c r="AI41" s="194"/>
      <c r="AJ41" s="194"/>
      <c r="AK41" s="207"/>
      <c r="AL41" s="53"/>
    </row>
    <row r="42" spans="1:38" ht="177.6" customHeight="1" x14ac:dyDescent="0.25">
      <c r="A42" s="247" t="s">
        <v>575</v>
      </c>
      <c r="B42" s="248" t="s">
        <v>695</v>
      </c>
      <c r="C42" s="194" t="s">
        <v>382</v>
      </c>
      <c r="D42" s="196"/>
      <c r="E42" s="207" t="s">
        <v>88</v>
      </c>
      <c r="F42" s="220">
        <v>9</v>
      </c>
      <c r="G42" s="194">
        <v>8</v>
      </c>
      <c r="H42" s="194">
        <v>1</v>
      </c>
      <c r="I42" s="196"/>
      <c r="J42" s="194">
        <f>SUM(F42:H42)</f>
        <v>18</v>
      </c>
      <c r="K42" s="156" t="s">
        <v>2</v>
      </c>
      <c r="L42" s="194">
        <v>0</v>
      </c>
      <c r="M42" s="207" t="s">
        <v>63</v>
      </c>
      <c r="N42" s="266" t="s">
        <v>109</v>
      </c>
      <c r="O42" s="194">
        <v>0</v>
      </c>
      <c r="P42" s="263" t="s">
        <v>117</v>
      </c>
      <c r="Q42" s="121" t="s">
        <v>696</v>
      </c>
      <c r="R42" s="118">
        <v>1</v>
      </c>
      <c r="S42" s="194">
        <v>0</v>
      </c>
      <c r="T42" s="194">
        <v>0</v>
      </c>
      <c r="U42" s="194">
        <v>0</v>
      </c>
      <c r="V42" s="194">
        <v>0</v>
      </c>
      <c r="W42" s="118">
        <v>1</v>
      </c>
      <c r="X42" s="194">
        <v>0</v>
      </c>
      <c r="Y42" s="194">
        <v>1</v>
      </c>
      <c r="Z42" s="194">
        <v>1</v>
      </c>
      <c r="AA42" s="194">
        <v>0</v>
      </c>
      <c r="AB42" s="194">
        <v>1</v>
      </c>
      <c r="AC42" s="194">
        <v>0</v>
      </c>
      <c r="AD42" s="118">
        <v>0</v>
      </c>
      <c r="AE42" s="118">
        <v>1</v>
      </c>
      <c r="AF42" s="120">
        <v>1</v>
      </c>
      <c r="AG42" s="194">
        <v>0</v>
      </c>
      <c r="AH42" s="194">
        <v>1</v>
      </c>
      <c r="AI42" s="194">
        <v>0</v>
      </c>
      <c r="AJ42" s="118">
        <v>0</v>
      </c>
      <c r="AK42" s="207" t="s">
        <v>700</v>
      </c>
      <c r="AL42" s="53"/>
    </row>
    <row r="43" spans="1:38" ht="177.6" customHeight="1" x14ac:dyDescent="0.25">
      <c r="A43" s="247"/>
      <c r="B43" s="248"/>
      <c r="C43" s="194"/>
      <c r="D43" s="196"/>
      <c r="E43" s="207"/>
      <c r="F43" s="220"/>
      <c r="G43" s="194"/>
      <c r="H43" s="194"/>
      <c r="I43" s="196"/>
      <c r="J43" s="194"/>
      <c r="K43" s="230" t="s">
        <v>9</v>
      </c>
      <c r="L43" s="194"/>
      <c r="M43" s="207"/>
      <c r="N43" s="266"/>
      <c r="O43" s="194"/>
      <c r="P43" s="263"/>
      <c r="Q43" s="121" t="s">
        <v>453</v>
      </c>
      <c r="R43" s="194"/>
      <c r="S43" s="194"/>
      <c r="T43" s="194"/>
      <c r="U43" s="194"/>
      <c r="V43" s="194"/>
      <c r="W43" s="194"/>
      <c r="X43" s="194"/>
      <c r="Y43" s="194"/>
      <c r="Z43" s="194"/>
      <c r="AA43" s="194"/>
      <c r="AB43" s="194"/>
      <c r="AC43" s="194"/>
      <c r="AD43" s="220" t="s">
        <v>205</v>
      </c>
      <c r="AE43" s="194" t="s">
        <v>206</v>
      </c>
      <c r="AF43" s="220" t="s">
        <v>231</v>
      </c>
      <c r="AG43" s="194"/>
      <c r="AH43" s="194"/>
      <c r="AI43" s="194"/>
      <c r="AJ43" s="194" t="s">
        <v>198</v>
      </c>
      <c r="AK43" s="207"/>
      <c r="AL43" s="53"/>
    </row>
    <row r="44" spans="1:38" ht="177.6" customHeight="1" x14ac:dyDescent="0.25">
      <c r="A44" s="247"/>
      <c r="B44" s="248"/>
      <c r="C44" s="194"/>
      <c r="D44" s="196"/>
      <c r="E44" s="207"/>
      <c r="F44" s="220"/>
      <c r="G44" s="194"/>
      <c r="H44" s="194"/>
      <c r="I44" s="196"/>
      <c r="J44" s="194"/>
      <c r="K44" s="231"/>
      <c r="L44" s="194"/>
      <c r="M44" s="207"/>
      <c r="N44" s="266"/>
      <c r="O44" s="194"/>
      <c r="P44" s="263"/>
      <c r="Q44" s="121" t="s">
        <v>454</v>
      </c>
      <c r="R44" s="194"/>
      <c r="S44" s="194"/>
      <c r="T44" s="194"/>
      <c r="U44" s="194"/>
      <c r="V44" s="194"/>
      <c r="W44" s="194"/>
      <c r="X44" s="194"/>
      <c r="Y44" s="194"/>
      <c r="Z44" s="194"/>
      <c r="AA44" s="194"/>
      <c r="AB44" s="194"/>
      <c r="AC44" s="194"/>
      <c r="AD44" s="220"/>
      <c r="AE44" s="194"/>
      <c r="AF44" s="220"/>
      <c r="AG44" s="194"/>
      <c r="AH44" s="194"/>
      <c r="AI44" s="194"/>
      <c r="AJ44" s="194"/>
      <c r="AK44" s="207"/>
      <c r="AL44" s="53"/>
    </row>
    <row r="45" spans="1:38" ht="162" customHeight="1" x14ac:dyDescent="0.25">
      <c r="A45" s="247"/>
      <c r="B45" s="248" t="s">
        <v>695</v>
      </c>
      <c r="C45" s="194" t="s">
        <v>385</v>
      </c>
      <c r="D45" s="196"/>
      <c r="E45" s="207" t="s">
        <v>89</v>
      </c>
      <c r="F45" s="220">
        <v>3</v>
      </c>
      <c r="G45" s="194">
        <v>1</v>
      </c>
      <c r="H45" s="194">
        <v>0</v>
      </c>
      <c r="I45" s="196"/>
      <c r="J45" s="194">
        <f>SUM(F45:H45)</f>
        <v>4</v>
      </c>
      <c r="K45" s="156" t="s">
        <v>9</v>
      </c>
      <c r="L45" s="194">
        <v>0</v>
      </c>
      <c r="M45" s="207" t="s">
        <v>91</v>
      </c>
      <c r="N45" s="266" t="s">
        <v>110</v>
      </c>
      <c r="O45" s="194">
        <v>0</v>
      </c>
      <c r="P45" s="263" t="s">
        <v>118</v>
      </c>
      <c r="Q45" s="121" t="s">
        <v>122</v>
      </c>
      <c r="R45" s="118">
        <v>1</v>
      </c>
      <c r="S45" s="194">
        <v>0</v>
      </c>
      <c r="T45" s="194">
        <v>0</v>
      </c>
      <c r="U45" s="194">
        <v>0</v>
      </c>
      <c r="V45" s="194">
        <v>0</v>
      </c>
      <c r="W45" s="118">
        <v>1</v>
      </c>
      <c r="X45" s="194">
        <v>0</v>
      </c>
      <c r="Y45" s="194">
        <v>1</v>
      </c>
      <c r="Z45" s="194">
        <v>1</v>
      </c>
      <c r="AA45" s="194">
        <v>0</v>
      </c>
      <c r="AB45" s="194">
        <v>1</v>
      </c>
      <c r="AC45" s="194">
        <v>0</v>
      </c>
      <c r="AD45" s="194">
        <v>0</v>
      </c>
      <c r="AE45" s="118">
        <v>1</v>
      </c>
      <c r="AF45" s="194">
        <v>0</v>
      </c>
      <c r="AG45" s="194">
        <v>0</v>
      </c>
      <c r="AH45" s="194">
        <v>1</v>
      </c>
      <c r="AI45" s="194">
        <v>0</v>
      </c>
      <c r="AJ45" s="194">
        <v>1</v>
      </c>
      <c r="AK45" s="207" t="s">
        <v>699</v>
      </c>
      <c r="AL45" s="53"/>
    </row>
    <row r="46" spans="1:38" ht="201.6" customHeight="1" x14ac:dyDescent="0.25">
      <c r="A46" s="247"/>
      <c r="B46" s="248"/>
      <c r="C46" s="194"/>
      <c r="D46" s="196"/>
      <c r="E46" s="207"/>
      <c r="F46" s="220"/>
      <c r="G46" s="194"/>
      <c r="H46" s="194"/>
      <c r="I46" s="196"/>
      <c r="J46" s="194"/>
      <c r="K46" s="156" t="s">
        <v>74</v>
      </c>
      <c r="L46" s="194"/>
      <c r="M46" s="207"/>
      <c r="N46" s="266"/>
      <c r="O46" s="194"/>
      <c r="P46" s="263"/>
      <c r="Q46" s="121" t="s">
        <v>455</v>
      </c>
      <c r="R46" s="118"/>
      <c r="S46" s="194"/>
      <c r="T46" s="194"/>
      <c r="U46" s="194"/>
      <c r="V46" s="194"/>
      <c r="W46" s="118"/>
      <c r="X46" s="194"/>
      <c r="Y46" s="194"/>
      <c r="Z46" s="194"/>
      <c r="AA46" s="194"/>
      <c r="AB46" s="194"/>
      <c r="AC46" s="194"/>
      <c r="AD46" s="194"/>
      <c r="AE46" s="120" t="s">
        <v>229</v>
      </c>
      <c r="AF46" s="194"/>
      <c r="AG46" s="194"/>
      <c r="AH46" s="194"/>
      <c r="AI46" s="194"/>
      <c r="AJ46" s="194"/>
      <c r="AK46" s="207"/>
      <c r="AL46" s="53"/>
    </row>
    <row r="47" spans="1:38" ht="72.599999999999994" customHeight="1" x14ac:dyDescent="0.25">
      <c r="A47" s="247" t="s">
        <v>576</v>
      </c>
      <c r="B47" s="248" t="s">
        <v>695</v>
      </c>
      <c r="C47" s="194" t="s">
        <v>406</v>
      </c>
      <c r="D47" s="196"/>
      <c r="E47" s="207" t="s">
        <v>90</v>
      </c>
      <c r="F47" s="220">
        <v>2</v>
      </c>
      <c r="G47" s="194">
        <v>1</v>
      </c>
      <c r="H47" s="194">
        <v>0</v>
      </c>
      <c r="I47" s="196"/>
      <c r="J47" s="194">
        <f>SUM(F47:H47)</f>
        <v>3</v>
      </c>
      <c r="K47" s="156" t="s">
        <v>9</v>
      </c>
      <c r="L47" s="194">
        <v>0</v>
      </c>
      <c r="M47" s="207" t="s">
        <v>111</v>
      </c>
      <c r="N47" s="207" t="s">
        <v>112</v>
      </c>
      <c r="O47" s="194">
        <v>0</v>
      </c>
      <c r="P47" s="263" t="s">
        <v>113</v>
      </c>
      <c r="Q47" s="121" t="s">
        <v>121</v>
      </c>
      <c r="R47" s="194"/>
      <c r="S47" s="194">
        <v>0</v>
      </c>
      <c r="T47" s="194">
        <v>0</v>
      </c>
      <c r="U47" s="194">
        <v>0</v>
      </c>
      <c r="V47" s="194">
        <v>0</v>
      </c>
      <c r="W47" s="118">
        <v>1</v>
      </c>
      <c r="X47" s="194">
        <v>0</v>
      </c>
      <c r="Y47" s="194">
        <v>1</v>
      </c>
      <c r="Z47" s="194">
        <v>1</v>
      </c>
      <c r="AA47" s="194">
        <v>1</v>
      </c>
      <c r="AB47" s="194">
        <v>1</v>
      </c>
      <c r="AC47" s="194">
        <v>1</v>
      </c>
      <c r="AD47" s="194">
        <v>1</v>
      </c>
      <c r="AE47" s="194">
        <v>0</v>
      </c>
      <c r="AF47" s="118">
        <v>1</v>
      </c>
      <c r="AG47" s="194">
        <v>0</v>
      </c>
      <c r="AH47" s="194">
        <v>1</v>
      </c>
      <c r="AI47" s="194">
        <v>0</v>
      </c>
      <c r="AJ47" s="194">
        <v>1</v>
      </c>
      <c r="AK47" s="207" t="s">
        <v>698</v>
      </c>
      <c r="AL47" s="53"/>
    </row>
    <row r="48" spans="1:38" ht="188.25" customHeight="1" x14ac:dyDescent="0.25">
      <c r="A48" s="247"/>
      <c r="B48" s="248"/>
      <c r="C48" s="194"/>
      <c r="D48" s="196"/>
      <c r="E48" s="207"/>
      <c r="F48" s="220"/>
      <c r="G48" s="194"/>
      <c r="H48" s="194"/>
      <c r="I48" s="196"/>
      <c r="J48" s="194"/>
      <c r="K48" s="156" t="s">
        <v>74</v>
      </c>
      <c r="L48" s="194"/>
      <c r="M48" s="207"/>
      <c r="N48" s="207"/>
      <c r="O48" s="194"/>
      <c r="P48" s="263"/>
      <c r="Q48" s="121" t="s">
        <v>456</v>
      </c>
      <c r="R48" s="194"/>
      <c r="S48" s="194"/>
      <c r="T48" s="194"/>
      <c r="U48" s="194"/>
      <c r="V48" s="194"/>
      <c r="W48" s="118"/>
      <c r="X48" s="194"/>
      <c r="Y48" s="194"/>
      <c r="Z48" s="194"/>
      <c r="AA48" s="194"/>
      <c r="AB48" s="194"/>
      <c r="AC48" s="194"/>
      <c r="AD48" s="194"/>
      <c r="AE48" s="194"/>
      <c r="AF48" s="118" t="s">
        <v>230</v>
      </c>
      <c r="AG48" s="194"/>
      <c r="AH48" s="194"/>
      <c r="AI48" s="194"/>
      <c r="AJ48" s="194"/>
      <c r="AK48" s="207"/>
      <c r="AL48" s="53"/>
    </row>
    <row r="49" spans="2:38" ht="79.349999999999994" customHeight="1" x14ac:dyDescent="0.25">
      <c r="B49" s="124" t="s">
        <v>316</v>
      </c>
      <c r="C49" s="128">
        <f>COUNTA(C15:C47)</f>
        <v>15</v>
      </c>
      <c r="D49" s="52"/>
      <c r="E49" s="52"/>
      <c r="F49" s="52"/>
      <c r="G49" s="52"/>
      <c r="H49" s="52"/>
      <c r="I49" s="52"/>
      <c r="J49" s="52"/>
      <c r="K49" s="52"/>
      <c r="L49" s="52"/>
      <c r="M49" s="124" t="s">
        <v>466</v>
      </c>
      <c r="N49" s="124" t="s">
        <v>234</v>
      </c>
      <c r="O49" s="124" t="s">
        <v>235</v>
      </c>
      <c r="P49" s="124" t="s">
        <v>468</v>
      </c>
      <c r="Q49" s="21"/>
      <c r="R49" s="124" t="s">
        <v>237</v>
      </c>
      <c r="S49" s="124" t="s">
        <v>469</v>
      </c>
      <c r="T49" s="124" t="s">
        <v>470</v>
      </c>
      <c r="U49" s="124" t="s">
        <v>471</v>
      </c>
      <c r="V49" s="124" t="s">
        <v>472</v>
      </c>
      <c r="W49" s="126" t="s">
        <v>473</v>
      </c>
      <c r="X49" s="126" t="s">
        <v>474</v>
      </c>
      <c r="Y49" s="126" t="s">
        <v>475</v>
      </c>
      <c r="Z49" s="126" t="s">
        <v>245</v>
      </c>
      <c r="AA49" s="126" t="s">
        <v>476</v>
      </c>
      <c r="AB49" s="126" t="s">
        <v>477</v>
      </c>
      <c r="AC49" s="126" t="s">
        <v>478</v>
      </c>
      <c r="AD49" s="126" t="s">
        <v>712</v>
      </c>
      <c r="AE49" s="126" t="s">
        <v>479</v>
      </c>
      <c r="AF49" s="126" t="s">
        <v>480</v>
      </c>
      <c r="AG49" s="126" t="s">
        <v>481</v>
      </c>
      <c r="AH49" s="126" t="s">
        <v>252</v>
      </c>
      <c r="AI49" s="126" t="s">
        <v>482</v>
      </c>
      <c r="AJ49" s="126" t="s">
        <v>483</v>
      </c>
      <c r="AK49" s="52"/>
      <c r="AL49" s="52"/>
    </row>
    <row r="50" spans="2:38" ht="15.6" customHeight="1" x14ac:dyDescent="0.25">
      <c r="B50" s="8"/>
      <c r="C50" s="53"/>
      <c r="D50" s="53"/>
      <c r="E50" s="53"/>
      <c r="M50" s="129">
        <f>COUNTA(M15,M18,M20,M22,M24,M26,M29,M31,M33,M36,M38,M40,M42,M45,M47)</f>
        <v>15</v>
      </c>
      <c r="N50" s="130">
        <f>COUNTA(N15,N18,N20,N22,N24,N26,N29,N31,N33,N36,N38,N40,N42,N45,N47)</f>
        <v>15</v>
      </c>
      <c r="O50" s="131">
        <f>SUM(O15+O18+O20+O22+O24+O26+O29+O31+O33+O36+O38+O40+O42+O45+O47)</f>
        <v>0</v>
      </c>
      <c r="P50" s="132">
        <v>6</v>
      </c>
      <c r="Q50" s="133"/>
      <c r="R50" s="131">
        <f>SUM(R15+R18+R20+R24+R26+R29+R31+R33+R36+R38+R40+R42+R45)</f>
        <v>13</v>
      </c>
      <c r="S50" s="131">
        <f>COUNT(S15:S23+S24:S32+S33:S41+S42:S48)</f>
        <v>0</v>
      </c>
      <c r="T50" s="131">
        <f>COUNT(T15:T23+T24:T32+T33:T41+T42:T48)</f>
        <v>0</v>
      </c>
      <c r="U50" s="131">
        <v>0</v>
      </c>
      <c r="V50" s="131">
        <v>0</v>
      </c>
      <c r="W50" s="131">
        <f>COUNT(W15,W18,W20,W22,W33,W36,W38,W40,W42,W45,W47)</f>
        <v>11</v>
      </c>
      <c r="X50" s="131">
        <f>COUNT(X24,X26,X29,X31)</f>
        <v>4</v>
      </c>
      <c r="Y50" s="131">
        <f t="shared" ref="Y50:AE50" si="0">SUM(Y15:Y23,Y24:Y32,Y33:Y41,Y42:Y48)</f>
        <v>15</v>
      </c>
      <c r="Z50" s="131">
        <f t="shared" si="0"/>
        <v>12</v>
      </c>
      <c r="AA50" s="131">
        <f t="shared" si="0"/>
        <v>10</v>
      </c>
      <c r="AB50" s="131">
        <f t="shared" si="0"/>
        <v>15</v>
      </c>
      <c r="AC50" s="131">
        <f t="shared" si="0"/>
        <v>3</v>
      </c>
      <c r="AD50" s="131">
        <f t="shared" si="0"/>
        <v>10</v>
      </c>
      <c r="AE50" s="131">
        <f t="shared" si="0"/>
        <v>4</v>
      </c>
      <c r="AF50" s="131">
        <v>10</v>
      </c>
      <c r="AG50" s="131">
        <f>SUM(AG15:AG23,AG24:AG32,AG33:AG41,AG42:AG48)</f>
        <v>2</v>
      </c>
      <c r="AH50" s="131">
        <f>SUM(AH15:AH23,AH24:AH32,AH33:AH41,AH42:AH48)</f>
        <v>15</v>
      </c>
      <c r="AI50" s="131">
        <f>SUM(AI15:AI23,AI24:AI32,AI33:AI41,AI42:AI48)</f>
        <v>0</v>
      </c>
      <c r="AJ50" s="131">
        <f>SUM(AJ15:AJ23,AJ24:AJ32,AJ33:AJ41,AJ42:AJ48)</f>
        <v>11</v>
      </c>
      <c r="AK50" s="52"/>
      <c r="AL50" s="52"/>
    </row>
    <row r="51" spans="2:38" ht="33.75" customHeight="1" x14ac:dyDescent="0.25">
      <c r="B51" s="297" t="s">
        <v>437</v>
      </c>
      <c r="C51" s="297"/>
      <c r="D51" s="53"/>
      <c r="E51" s="53"/>
      <c r="M51" s="125" t="s">
        <v>467</v>
      </c>
      <c r="N51" s="139"/>
      <c r="O51" s="140"/>
      <c r="P51" s="141"/>
      <c r="Q51" s="133"/>
      <c r="R51" s="140"/>
      <c r="S51" s="140"/>
      <c r="T51" s="140"/>
      <c r="U51" s="140"/>
      <c r="V51" s="140"/>
      <c r="W51" s="140"/>
      <c r="X51" s="140"/>
      <c r="Y51" s="140"/>
      <c r="Z51" s="140"/>
      <c r="AA51" s="140"/>
      <c r="AB51" s="140"/>
      <c r="AC51" s="140"/>
      <c r="AD51" s="140"/>
      <c r="AE51" s="140"/>
      <c r="AF51" s="127" t="s">
        <v>256</v>
      </c>
      <c r="AG51" s="140"/>
      <c r="AH51" s="140"/>
      <c r="AI51" s="140"/>
      <c r="AJ51" s="140"/>
      <c r="AK51" s="52"/>
      <c r="AL51" s="52"/>
    </row>
    <row r="52" spans="2:38" ht="36" customHeight="1" x14ac:dyDescent="0.25">
      <c r="B52" s="296" t="s">
        <v>498</v>
      </c>
      <c r="C52" s="124" t="s">
        <v>484</v>
      </c>
      <c r="D52" s="128">
        <v>15</v>
      </c>
      <c r="E52" s="43"/>
      <c r="L52" s="66"/>
      <c r="M52" s="129">
        <f>COUNTA(M30,M32,M34)</f>
        <v>3</v>
      </c>
      <c r="N52" s="54"/>
      <c r="O52" s="53"/>
      <c r="Q52" s="53"/>
      <c r="R52" s="53"/>
      <c r="S52" s="53"/>
      <c r="AF52" s="130">
        <v>3</v>
      </c>
      <c r="AG52" s="4"/>
      <c r="AK52" s="52"/>
      <c r="AL52" s="52"/>
    </row>
    <row r="53" spans="2:38" x14ac:dyDescent="0.25">
      <c r="B53" s="296"/>
      <c r="C53" s="124" t="s">
        <v>485</v>
      </c>
      <c r="D53" s="136">
        <v>12</v>
      </c>
      <c r="E53" s="43"/>
      <c r="L53" s="66"/>
      <c r="N53" s="54"/>
      <c r="O53" s="53"/>
      <c r="Q53" s="53"/>
      <c r="R53" s="53"/>
      <c r="S53" s="53"/>
      <c r="AF53" s="53"/>
      <c r="AG53" s="4"/>
      <c r="AL53" s="53"/>
    </row>
    <row r="54" spans="2:38" x14ac:dyDescent="0.25">
      <c r="B54" s="296"/>
      <c r="C54" s="124" t="s">
        <v>486</v>
      </c>
      <c r="D54" s="128">
        <v>10</v>
      </c>
      <c r="E54" s="43"/>
      <c r="N54" s="54"/>
      <c r="O54" s="53"/>
      <c r="Q54" s="53"/>
      <c r="R54" s="53"/>
      <c r="S54" s="53"/>
      <c r="AG54" s="4"/>
      <c r="AL54" s="53"/>
    </row>
    <row r="55" spans="2:38" ht="82.5" customHeight="1" x14ac:dyDescent="0.25">
      <c r="B55" s="296"/>
      <c r="C55" s="124" t="s">
        <v>487</v>
      </c>
      <c r="D55" s="128">
        <v>14</v>
      </c>
      <c r="E55" s="43"/>
      <c r="N55" s="52"/>
      <c r="AG55" s="4"/>
      <c r="AL55" s="53"/>
    </row>
    <row r="56" spans="2:38" x14ac:dyDescent="0.25">
      <c r="B56" s="296"/>
      <c r="C56" s="124" t="s">
        <v>488</v>
      </c>
      <c r="D56" s="128">
        <v>1</v>
      </c>
      <c r="E56" s="43"/>
      <c r="N56" s="52"/>
      <c r="AG56" s="4"/>
      <c r="AL56" s="53"/>
    </row>
    <row r="57" spans="2:38" x14ac:dyDescent="0.25">
      <c r="B57" s="296"/>
      <c r="C57" s="124" t="s">
        <v>489</v>
      </c>
      <c r="D57" s="128">
        <v>10</v>
      </c>
      <c r="E57" s="43"/>
      <c r="N57" s="52"/>
      <c r="AG57" s="4"/>
      <c r="AL57" s="53"/>
    </row>
    <row r="58" spans="2:38" x14ac:dyDescent="0.25">
      <c r="B58" s="296"/>
      <c r="C58" s="124" t="s">
        <v>490</v>
      </c>
      <c r="D58" s="128">
        <v>4</v>
      </c>
      <c r="E58" s="43"/>
      <c r="I58" s="52"/>
      <c r="J58" s="52"/>
      <c r="K58" s="52"/>
      <c r="L58" s="52"/>
      <c r="M58" s="52"/>
      <c r="N58" s="52"/>
      <c r="AG58" s="4"/>
      <c r="AL58" s="53"/>
    </row>
    <row r="59" spans="2:38" x14ac:dyDescent="0.25">
      <c r="B59" s="296"/>
      <c r="C59" s="124" t="s">
        <v>491</v>
      </c>
      <c r="D59" s="128">
        <v>10</v>
      </c>
      <c r="E59" s="43"/>
      <c r="I59" s="52"/>
      <c r="J59" s="52"/>
      <c r="K59" s="52"/>
      <c r="L59" s="52"/>
      <c r="M59" s="52"/>
      <c r="N59" s="52"/>
      <c r="AG59" s="4"/>
      <c r="AL59" s="53"/>
    </row>
    <row r="60" spans="2:38" x14ac:dyDescent="0.25">
      <c r="B60" s="296"/>
      <c r="C60" s="124" t="s">
        <v>492</v>
      </c>
      <c r="D60" s="128">
        <v>3</v>
      </c>
      <c r="E60" s="43"/>
      <c r="I60" s="52"/>
      <c r="J60" s="52"/>
      <c r="K60" s="52"/>
      <c r="L60" s="52"/>
      <c r="M60" s="52"/>
      <c r="N60" s="52"/>
      <c r="AG60" s="4"/>
      <c r="AL60" s="53"/>
    </row>
    <row r="61" spans="2:38" x14ac:dyDescent="0.25">
      <c r="B61" s="296"/>
      <c r="C61" s="124" t="s">
        <v>493</v>
      </c>
      <c r="D61" s="128">
        <v>2</v>
      </c>
      <c r="E61" s="43"/>
      <c r="I61" s="52"/>
      <c r="J61" s="52"/>
      <c r="K61" s="52"/>
      <c r="L61" s="52"/>
      <c r="M61" s="52"/>
      <c r="N61" s="52"/>
      <c r="AG61" s="4"/>
      <c r="AL61" s="53"/>
    </row>
    <row r="62" spans="2:38" x14ac:dyDescent="0.25">
      <c r="B62" s="296"/>
      <c r="C62" s="124" t="s">
        <v>494</v>
      </c>
      <c r="D62" s="128">
        <v>15</v>
      </c>
      <c r="E62" s="43"/>
      <c r="I62" s="52"/>
      <c r="J62" s="52"/>
      <c r="K62" s="52"/>
      <c r="L62" s="52"/>
      <c r="M62" s="52"/>
      <c r="N62" s="52"/>
      <c r="AG62" s="4"/>
      <c r="AL62" s="53"/>
    </row>
    <row r="63" spans="2:38" ht="15.6" customHeight="1" x14ac:dyDescent="0.25">
      <c r="B63" s="296"/>
      <c r="C63" s="124" t="s">
        <v>495</v>
      </c>
      <c r="D63" s="128">
        <v>0</v>
      </c>
      <c r="E63" s="43"/>
      <c r="I63" s="52"/>
      <c r="J63" s="52"/>
      <c r="K63" s="52"/>
      <c r="L63" s="52"/>
      <c r="M63" s="52"/>
      <c r="N63" s="52"/>
      <c r="AG63" s="4"/>
      <c r="AL63" s="53"/>
    </row>
    <row r="64" spans="2:38" x14ac:dyDescent="0.25">
      <c r="B64" s="296"/>
      <c r="C64" s="124" t="s">
        <v>496</v>
      </c>
      <c r="D64" s="128">
        <v>11</v>
      </c>
      <c r="E64" s="43"/>
      <c r="I64" s="52"/>
      <c r="J64" s="52"/>
      <c r="K64" s="52"/>
      <c r="L64" s="52"/>
      <c r="M64" s="52"/>
      <c r="N64" s="52"/>
      <c r="AG64" s="4"/>
      <c r="AL64" s="53"/>
    </row>
    <row r="65" spans="1:38" ht="42" customHeight="1" x14ac:dyDescent="0.25">
      <c r="B65" s="270" t="s">
        <v>497</v>
      </c>
      <c r="C65" s="270"/>
      <c r="D65" s="270"/>
      <c r="E65" s="43"/>
      <c r="F65" s="52"/>
      <c r="G65" s="52"/>
      <c r="H65" s="52"/>
      <c r="I65" s="52"/>
      <c r="J65" s="52"/>
      <c r="K65" s="52"/>
      <c r="L65" s="52"/>
      <c r="M65" s="52"/>
      <c r="N65" s="52"/>
      <c r="AG65" s="4"/>
      <c r="AL65" s="53"/>
    </row>
    <row r="66" spans="1:38" ht="15.75" customHeight="1" x14ac:dyDescent="0.25">
      <c r="A66" s="52"/>
      <c r="B66" s="52"/>
      <c r="C66" s="52"/>
      <c r="D66" s="53"/>
      <c r="E66" s="53"/>
      <c r="F66" s="52"/>
      <c r="G66" s="52"/>
      <c r="H66" s="52"/>
      <c r="I66" s="52"/>
      <c r="J66" s="52"/>
      <c r="K66" s="52"/>
      <c r="L66" s="52"/>
      <c r="M66" s="52"/>
      <c r="N66" s="52"/>
      <c r="AG66" s="4"/>
      <c r="AL66" s="53"/>
    </row>
    <row r="67" spans="1:38" x14ac:dyDescent="0.25">
      <c r="A67" s="52"/>
      <c r="B67" s="52"/>
      <c r="C67" s="52"/>
      <c r="D67" s="53"/>
      <c r="E67" s="53"/>
      <c r="F67" s="52"/>
      <c r="G67" s="52"/>
      <c r="H67" s="52"/>
      <c r="I67" s="52"/>
      <c r="J67" s="52"/>
      <c r="K67" s="52"/>
      <c r="L67" s="52"/>
      <c r="M67" s="52"/>
      <c r="N67" s="52"/>
      <c r="AG67" s="4"/>
      <c r="AL67" s="53"/>
    </row>
    <row r="68" spans="1:38" x14ac:dyDescent="0.25">
      <c r="B68" s="53"/>
      <c r="C68" s="53"/>
      <c r="D68" s="53"/>
      <c r="E68" s="53"/>
      <c r="F68" s="52"/>
      <c r="G68" s="52"/>
      <c r="H68" s="52"/>
      <c r="I68" s="52"/>
      <c r="J68" s="52"/>
      <c r="K68" s="52"/>
      <c r="L68" s="52"/>
      <c r="M68" s="52"/>
      <c r="N68" s="52"/>
      <c r="AG68" s="4"/>
      <c r="AL68" s="53"/>
    </row>
    <row r="69" spans="1:38" x14ac:dyDescent="0.25">
      <c r="B69" s="53"/>
      <c r="C69" s="53"/>
      <c r="D69" s="53"/>
      <c r="E69" s="53"/>
      <c r="I69" s="52"/>
      <c r="J69" s="52"/>
      <c r="K69" s="52"/>
      <c r="L69" s="52"/>
      <c r="M69" s="52"/>
      <c r="N69" s="52"/>
      <c r="AG69" s="4"/>
      <c r="AL69" s="53"/>
    </row>
    <row r="70" spans="1:38" x14ac:dyDescent="0.25">
      <c r="B70" s="53"/>
      <c r="C70" s="53"/>
      <c r="D70" s="53"/>
      <c r="E70" s="53"/>
      <c r="I70" s="52"/>
      <c r="J70" s="52"/>
      <c r="K70" s="52"/>
      <c r="L70" s="52"/>
      <c r="M70" s="52"/>
      <c r="N70" s="52"/>
      <c r="AG70" s="4"/>
      <c r="AL70" s="53"/>
    </row>
    <row r="71" spans="1:38" x14ac:dyDescent="0.25">
      <c r="B71" s="53"/>
      <c r="C71" s="53"/>
      <c r="D71" s="53"/>
      <c r="E71" s="53"/>
      <c r="I71" s="52"/>
      <c r="J71" s="52"/>
      <c r="K71" s="52"/>
      <c r="L71" s="52"/>
      <c r="M71" s="52"/>
      <c r="N71" s="52"/>
      <c r="AG71" s="4"/>
      <c r="AL71" s="53"/>
    </row>
    <row r="72" spans="1:38" x14ac:dyDescent="0.25">
      <c r="B72" s="53"/>
      <c r="C72" s="53"/>
      <c r="D72" s="53"/>
      <c r="E72" s="53"/>
      <c r="I72" s="52"/>
      <c r="J72" s="52"/>
      <c r="K72" s="52"/>
      <c r="L72" s="52"/>
      <c r="M72" s="52"/>
      <c r="N72" s="52"/>
      <c r="AG72" s="4"/>
      <c r="AL72" s="53"/>
    </row>
    <row r="73" spans="1:38" x14ac:dyDescent="0.25">
      <c r="B73" s="53"/>
      <c r="C73" s="53"/>
      <c r="D73" s="53"/>
      <c r="E73" s="53"/>
      <c r="I73" s="52"/>
      <c r="J73" s="52"/>
      <c r="K73" s="52"/>
      <c r="L73" s="52"/>
      <c r="M73" s="52"/>
      <c r="N73" s="52"/>
      <c r="AG73" s="4"/>
      <c r="AL73" s="53"/>
    </row>
    <row r="74" spans="1:38" x14ac:dyDescent="0.25">
      <c r="B74" s="53"/>
      <c r="C74" s="53"/>
      <c r="D74" s="53"/>
      <c r="E74" s="53"/>
      <c r="I74" s="52"/>
      <c r="J74" s="52"/>
      <c r="K74" s="52"/>
      <c r="L74" s="52"/>
      <c r="M74" s="52"/>
      <c r="N74" s="52"/>
      <c r="AG74" s="4"/>
      <c r="AL74" s="53"/>
    </row>
    <row r="75" spans="1:38" x14ac:dyDescent="0.25">
      <c r="B75" s="53"/>
      <c r="C75" s="53"/>
      <c r="D75" s="53"/>
      <c r="E75" s="53"/>
      <c r="I75" s="52"/>
      <c r="J75" s="52"/>
      <c r="K75" s="52"/>
      <c r="L75" s="52"/>
      <c r="M75" s="52"/>
      <c r="N75" s="52"/>
      <c r="AG75" s="4"/>
      <c r="AL75" s="53"/>
    </row>
    <row r="76" spans="1:38" x14ac:dyDescent="0.25">
      <c r="B76" s="53"/>
      <c r="C76" s="53"/>
      <c r="D76" s="53"/>
      <c r="E76" s="53"/>
      <c r="I76" s="52"/>
      <c r="J76" s="52"/>
      <c r="K76" s="52"/>
      <c r="L76" s="52"/>
      <c r="M76" s="52"/>
      <c r="N76" s="52"/>
      <c r="AG76" s="4"/>
      <c r="AL76" s="53"/>
    </row>
    <row r="77" spans="1:38" x14ac:dyDescent="0.25">
      <c r="B77" s="53"/>
      <c r="C77" s="53"/>
      <c r="D77" s="53"/>
      <c r="E77" s="53"/>
      <c r="I77" s="52"/>
      <c r="J77" s="52"/>
      <c r="K77" s="52"/>
      <c r="L77" s="52"/>
      <c r="M77" s="52"/>
      <c r="N77" s="52"/>
      <c r="AG77" s="4"/>
      <c r="AL77" s="53"/>
    </row>
    <row r="78" spans="1:38" x14ac:dyDescent="0.25">
      <c r="B78" s="53"/>
      <c r="C78" s="53"/>
      <c r="D78" s="53"/>
      <c r="E78" s="53"/>
      <c r="I78" s="52"/>
      <c r="J78" s="52"/>
      <c r="K78" s="52"/>
      <c r="L78" s="52"/>
      <c r="M78" s="52"/>
      <c r="N78" s="52"/>
      <c r="AG78" s="4"/>
      <c r="AL78" s="53"/>
    </row>
    <row r="79" spans="1:38" x14ac:dyDescent="0.25">
      <c r="B79" s="53"/>
      <c r="C79" s="53"/>
      <c r="D79" s="53"/>
      <c r="E79" s="53"/>
      <c r="I79" s="52"/>
      <c r="J79" s="52"/>
      <c r="K79" s="52"/>
      <c r="L79" s="52"/>
      <c r="M79" s="52"/>
      <c r="N79" s="52"/>
      <c r="AG79" s="4"/>
      <c r="AL79" s="53"/>
    </row>
    <row r="80" spans="1:38" x14ac:dyDescent="0.25">
      <c r="C80" s="53"/>
      <c r="D80" s="53"/>
      <c r="E80" s="53"/>
      <c r="F80" s="66"/>
      <c r="G80" s="66"/>
      <c r="I80" s="52"/>
      <c r="J80" s="52"/>
      <c r="K80" s="52"/>
      <c r="L80" s="52"/>
      <c r="M80" s="52"/>
      <c r="N80" s="52"/>
      <c r="AG80" s="4"/>
      <c r="AL80" s="53"/>
    </row>
    <row r="81" spans="2:38" x14ac:dyDescent="0.25">
      <c r="C81" s="53"/>
      <c r="D81" s="53"/>
      <c r="E81" s="53"/>
      <c r="F81" s="66"/>
      <c r="G81" s="66"/>
      <c r="I81" s="52"/>
      <c r="J81" s="52"/>
      <c r="K81" s="52"/>
      <c r="L81" s="52"/>
      <c r="M81" s="52"/>
      <c r="N81" s="52"/>
      <c r="AG81" s="4"/>
      <c r="AL81" s="53"/>
    </row>
    <row r="82" spans="2:38" x14ac:dyDescent="0.25">
      <c r="C82" s="53"/>
      <c r="D82" s="53"/>
      <c r="E82" s="53"/>
      <c r="F82" s="66"/>
      <c r="G82" s="66"/>
      <c r="I82" s="52"/>
      <c r="J82" s="52"/>
      <c r="K82" s="52"/>
      <c r="L82" s="52"/>
      <c r="M82" s="52"/>
      <c r="N82" s="52"/>
      <c r="S82" s="53"/>
      <c r="AG82" s="4"/>
      <c r="AL82" s="53"/>
    </row>
    <row r="83" spans="2:38" x14ac:dyDescent="0.25">
      <c r="C83" s="53"/>
      <c r="D83" s="53"/>
      <c r="E83" s="53"/>
      <c r="F83" s="66"/>
      <c r="G83" s="66"/>
      <c r="I83" s="52"/>
      <c r="J83" s="52"/>
      <c r="K83" s="52"/>
      <c r="L83" s="52"/>
      <c r="M83" s="52"/>
      <c r="N83" s="52"/>
      <c r="S83" s="53"/>
      <c r="AG83" s="4"/>
      <c r="AL83" s="53"/>
    </row>
    <row r="84" spans="2:38" x14ac:dyDescent="0.25">
      <c r="C84" s="53"/>
      <c r="D84" s="53"/>
      <c r="E84" s="53"/>
      <c r="F84" s="66"/>
      <c r="G84" s="66"/>
      <c r="I84" s="52"/>
      <c r="J84" s="52"/>
      <c r="K84" s="52"/>
      <c r="L84" s="52"/>
      <c r="M84" s="52"/>
      <c r="N84" s="52"/>
      <c r="S84" s="53"/>
      <c r="AG84" s="4"/>
      <c r="AL84" s="53"/>
    </row>
    <row r="85" spans="2:38" x14ac:dyDescent="0.25">
      <c r="C85" s="53"/>
      <c r="D85" s="53"/>
      <c r="E85" s="53"/>
      <c r="F85" s="66"/>
      <c r="G85" s="66"/>
      <c r="I85" s="52"/>
      <c r="J85" s="52"/>
      <c r="K85" s="52"/>
      <c r="L85" s="52"/>
      <c r="M85" s="52"/>
      <c r="N85" s="52"/>
      <c r="S85" s="53"/>
      <c r="AG85" s="4"/>
      <c r="AL85" s="53"/>
    </row>
    <row r="86" spans="2:38" x14ac:dyDescent="0.25">
      <c r="B86" s="298" t="s">
        <v>527</v>
      </c>
      <c r="C86" s="298"/>
      <c r="D86" s="298"/>
      <c r="E86" s="298"/>
      <c r="F86" s="298"/>
      <c r="G86" s="298"/>
      <c r="I86" s="52"/>
      <c r="J86" s="52"/>
      <c r="K86" s="52"/>
      <c r="L86" s="52"/>
      <c r="M86" s="52"/>
      <c r="N86" s="52"/>
      <c r="S86" s="53"/>
      <c r="AG86" s="4"/>
      <c r="AL86" s="53"/>
    </row>
    <row r="87" spans="2:38" x14ac:dyDescent="0.25">
      <c r="C87" s="53"/>
      <c r="D87" s="53"/>
      <c r="E87" s="53"/>
      <c r="F87" s="66"/>
      <c r="G87" s="66"/>
      <c r="I87" s="52"/>
      <c r="J87" s="52"/>
      <c r="K87" s="52"/>
      <c r="L87" s="52"/>
      <c r="M87" s="52"/>
      <c r="N87" s="52"/>
      <c r="S87" s="53"/>
      <c r="AG87" s="4"/>
      <c r="AL87" s="53"/>
    </row>
    <row r="88" spans="2:38" x14ac:dyDescent="0.25">
      <c r="B88" s="293" t="s">
        <v>499</v>
      </c>
      <c r="C88" s="293" t="s">
        <v>500</v>
      </c>
      <c r="D88" s="293"/>
      <c r="E88" s="128">
        <v>15</v>
      </c>
      <c r="F88" s="66"/>
      <c r="G88" s="66"/>
      <c r="I88" s="52"/>
      <c r="J88" s="52"/>
      <c r="K88" s="52"/>
      <c r="L88" s="52"/>
      <c r="M88" s="52"/>
      <c r="N88" s="52"/>
      <c r="S88" s="53"/>
      <c r="AG88" s="4"/>
      <c r="AL88" s="53"/>
    </row>
    <row r="89" spans="2:38" x14ac:dyDescent="0.25">
      <c r="B89" s="293"/>
      <c r="C89" s="293" t="s">
        <v>501</v>
      </c>
      <c r="D89" s="293"/>
      <c r="E89" s="128">
        <v>3</v>
      </c>
      <c r="F89" s="66"/>
      <c r="G89" s="66"/>
      <c r="I89" s="52"/>
      <c r="J89" s="52"/>
      <c r="K89" s="52"/>
      <c r="L89" s="52"/>
      <c r="M89" s="52"/>
      <c r="N89" s="52"/>
      <c r="S89" s="53"/>
      <c r="AG89" s="4"/>
      <c r="AL89" s="53"/>
    </row>
    <row r="90" spans="2:38" x14ac:dyDescent="0.25">
      <c r="B90" s="293"/>
      <c r="C90" s="293" t="s">
        <v>502</v>
      </c>
      <c r="D90" s="293"/>
      <c r="E90" s="128">
        <v>15</v>
      </c>
      <c r="F90" s="66"/>
      <c r="G90" s="66"/>
      <c r="I90" s="52"/>
      <c r="J90" s="52"/>
      <c r="K90" s="52"/>
      <c r="L90" s="52"/>
      <c r="M90" s="52"/>
      <c r="N90" s="52"/>
      <c r="S90" s="53"/>
      <c r="AG90" s="4"/>
      <c r="AL90" s="53"/>
    </row>
    <row r="91" spans="2:38" x14ac:dyDescent="0.25">
      <c r="B91" s="293"/>
      <c r="C91" s="294" t="s">
        <v>503</v>
      </c>
      <c r="D91" s="294"/>
      <c r="E91" s="128">
        <v>0</v>
      </c>
      <c r="F91" s="66"/>
      <c r="G91" s="66"/>
      <c r="I91" s="52"/>
      <c r="J91" s="52"/>
      <c r="K91" s="52"/>
      <c r="L91" s="52"/>
      <c r="M91" s="52"/>
      <c r="N91" s="52"/>
      <c r="S91" s="53"/>
      <c r="AG91" s="4"/>
      <c r="AL91" s="53"/>
    </row>
    <row r="92" spans="2:38" x14ac:dyDescent="0.25">
      <c r="B92" s="293"/>
      <c r="C92" s="293" t="s">
        <v>504</v>
      </c>
      <c r="D92" s="293"/>
      <c r="E92" s="128">
        <v>6</v>
      </c>
      <c r="F92" s="66"/>
      <c r="G92" s="66"/>
      <c r="I92" s="52"/>
      <c r="J92" s="52"/>
      <c r="K92" s="52"/>
      <c r="L92" s="52"/>
      <c r="M92" s="52"/>
      <c r="N92" s="52"/>
      <c r="S92" s="53"/>
      <c r="AG92" s="4"/>
      <c r="AL92" s="53"/>
    </row>
    <row r="93" spans="2:38" x14ac:dyDescent="0.25">
      <c r="B93" s="293"/>
      <c r="C93" s="295" t="s">
        <v>505</v>
      </c>
      <c r="D93" s="295"/>
      <c r="E93" s="128">
        <v>15</v>
      </c>
      <c r="F93" s="66"/>
      <c r="G93" s="66"/>
      <c r="I93" s="52"/>
      <c r="J93" s="52"/>
      <c r="K93" s="52"/>
      <c r="L93" s="52"/>
      <c r="M93" s="52"/>
      <c r="N93" s="52"/>
      <c r="S93" s="53"/>
      <c r="AG93" s="4"/>
      <c r="AL93" s="53"/>
    </row>
    <row r="94" spans="2:38" x14ac:dyDescent="0.25">
      <c r="B94" s="293"/>
      <c r="C94" s="294" t="s">
        <v>506</v>
      </c>
      <c r="D94" s="294"/>
      <c r="E94" s="128">
        <v>13</v>
      </c>
      <c r="F94" s="66"/>
      <c r="G94" s="66"/>
      <c r="I94" s="52"/>
      <c r="J94" s="52"/>
      <c r="K94" s="52"/>
      <c r="L94" s="52"/>
      <c r="M94" s="52"/>
      <c r="N94" s="52"/>
      <c r="S94" s="56"/>
      <c r="AG94" s="4"/>
      <c r="AL94" s="53"/>
    </row>
    <row r="95" spans="2:38" ht="15.75" customHeight="1" x14ac:dyDescent="0.25">
      <c r="B95" s="293"/>
      <c r="C95" s="293" t="s">
        <v>507</v>
      </c>
      <c r="D95" s="293"/>
      <c r="E95" s="128">
        <v>0</v>
      </c>
      <c r="F95" s="66"/>
      <c r="G95" s="66"/>
      <c r="I95" s="52"/>
      <c r="J95" s="52"/>
      <c r="K95" s="52"/>
      <c r="L95" s="52"/>
      <c r="M95" s="52"/>
      <c r="N95" s="52"/>
      <c r="S95" s="56"/>
      <c r="AG95" s="4"/>
      <c r="AL95" s="53"/>
    </row>
    <row r="96" spans="2:38" x14ac:dyDescent="0.25">
      <c r="B96" s="293"/>
      <c r="C96" s="293" t="s">
        <v>508</v>
      </c>
      <c r="D96" s="293"/>
      <c r="E96" s="128">
        <v>0</v>
      </c>
      <c r="F96" s="66"/>
      <c r="G96" s="66"/>
      <c r="I96" s="52"/>
      <c r="J96" s="52"/>
      <c r="K96" s="52"/>
      <c r="L96" s="52"/>
      <c r="M96" s="52"/>
      <c r="N96" s="52"/>
      <c r="S96" s="57"/>
      <c r="AG96" s="4"/>
      <c r="AL96" s="53"/>
    </row>
    <row r="97" spans="2:38" ht="101.25" customHeight="1" x14ac:dyDescent="0.25">
      <c r="B97" s="293"/>
      <c r="C97" s="294" t="s">
        <v>39</v>
      </c>
      <c r="D97" s="137" t="s">
        <v>509</v>
      </c>
      <c r="E97" s="128">
        <v>0</v>
      </c>
      <c r="F97" s="66"/>
      <c r="G97" s="66"/>
      <c r="I97" s="52"/>
      <c r="J97" s="52"/>
      <c r="K97" s="52"/>
      <c r="L97" s="52"/>
      <c r="M97" s="52"/>
      <c r="N97" s="52"/>
      <c r="O97" s="56"/>
      <c r="P97" s="43"/>
      <c r="Q97" s="43"/>
      <c r="R97" s="56"/>
      <c r="S97" s="56"/>
      <c r="AG97" s="4"/>
      <c r="AL97" s="53"/>
    </row>
    <row r="98" spans="2:38" x14ac:dyDescent="0.25">
      <c r="B98" s="293"/>
      <c r="C98" s="294"/>
      <c r="D98" s="137" t="s">
        <v>510</v>
      </c>
      <c r="E98" s="128">
        <v>0</v>
      </c>
      <c r="F98" s="66"/>
      <c r="G98" s="66"/>
      <c r="I98" s="52"/>
      <c r="J98" s="52"/>
      <c r="K98" s="52"/>
      <c r="L98" s="52"/>
      <c r="M98" s="52"/>
      <c r="N98" s="52"/>
      <c r="O98" s="56"/>
      <c r="Q98" s="53"/>
      <c r="R98" s="56"/>
      <c r="S98" s="56"/>
      <c r="AG98" s="4"/>
      <c r="AL98" s="53"/>
    </row>
    <row r="99" spans="2:38" x14ac:dyDescent="0.25">
      <c r="B99" s="293"/>
      <c r="C99" s="293" t="s">
        <v>511</v>
      </c>
      <c r="D99" s="293"/>
      <c r="E99" s="128">
        <v>11</v>
      </c>
      <c r="F99" s="66"/>
      <c r="G99" s="66"/>
      <c r="I99" s="52"/>
      <c r="J99" s="52"/>
      <c r="K99" s="52"/>
      <c r="L99" s="52"/>
      <c r="M99" s="52"/>
      <c r="N99" s="52"/>
      <c r="O99" s="56"/>
      <c r="Q99" s="53"/>
      <c r="R99" s="56"/>
      <c r="S99" s="56"/>
      <c r="AG99" s="4"/>
      <c r="AL99" s="53"/>
    </row>
    <row r="100" spans="2:38" x14ac:dyDescent="0.25">
      <c r="B100" s="293"/>
      <c r="C100" s="293" t="s">
        <v>512</v>
      </c>
      <c r="D100" s="293"/>
      <c r="E100" s="128">
        <v>4</v>
      </c>
      <c r="F100" s="66"/>
      <c r="G100" s="66"/>
      <c r="I100" s="52"/>
      <c r="J100" s="52"/>
      <c r="K100" s="52"/>
      <c r="L100" s="52"/>
      <c r="M100" s="52"/>
      <c r="N100" s="52"/>
      <c r="O100" s="56"/>
      <c r="Q100" s="53"/>
      <c r="R100" s="53"/>
      <c r="S100" s="53"/>
      <c r="AG100" s="4"/>
      <c r="AL100" s="53"/>
    </row>
    <row r="101" spans="2:38" ht="28.5" customHeight="1" x14ac:dyDescent="0.25">
      <c r="B101" s="235" t="s">
        <v>514</v>
      </c>
      <c r="C101" s="235"/>
      <c r="D101" s="235"/>
      <c r="E101" s="235"/>
      <c r="F101" s="52"/>
      <c r="G101" s="52"/>
      <c r="I101" s="52"/>
      <c r="J101" s="52"/>
      <c r="K101" s="52"/>
      <c r="L101" s="52"/>
      <c r="M101" s="52"/>
      <c r="N101" s="52"/>
      <c r="O101" s="56"/>
      <c r="Q101" s="53"/>
      <c r="R101" s="53"/>
      <c r="S101" s="53"/>
      <c r="AG101" s="4"/>
      <c r="AL101" s="53"/>
    </row>
    <row r="102" spans="2:38" x14ac:dyDescent="0.25">
      <c r="B102" s="52"/>
      <c r="C102" s="52"/>
      <c r="D102" s="52"/>
      <c r="E102" s="52"/>
      <c r="F102" s="52"/>
      <c r="G102" s="52"/>
      <c r="I102" s="52"/>
      <c r="J102" s="52"/>
      <c r="K102" s="52"/>
      <c r="L102" s="52"/>
      <c r="M102" s="52"/>
      <c r="N102" s="52"/>
      <c r="O102" s="56"/>
      <c r="Q102" s="53"/>
      <c r="R102" s="53"/>
      <c r="S102" s="53"/>
      <c r="AG102" s="4"/>
      <c r="AL102" s="53"/>
    </row>
    <row r="103" spans="2:38" x14ac:dyDescent="0.25">
      <c r="B103" s="53"/>
      <c r="C103" s="53"/>
      <c r="D103" s="53"/>
      <c r="E103" s="53"/>
      <c r="I103" s="52"/>
      <c r="J103" s="52"/>
      <c r="K103" s="52"/>
      <c r="L103" s="52"/>
      <c r="M103" s="52"/>
      <c r="N103" s="52"/>
      <c r="O103" s="56"/>
      <c r="Q103" s="53"/>
      <c r="R103" s="53"/>
      <c r="S103" s="53"/>
      <c r="AG103" s="4"/>
      <c r="AL103" s="53"/>
    </row>
    <row r="104" spans="2:38" x14ac:dyDescent="0.25">
      <c r="B104" s="53"/>
      <c r="C104" s="53"/>
      <c r="D104" s="53"/>
      <c r="E104" s="53"/>
      <c r="I104" s="52"/>
      <c r="J104" s="52"/>
      <c r="K104" s="52"/>
      <c r="L104" s="52"/>
      <c r="M104" s="52"/>
      <c r="N104" s="52"/>
      <c r="O104" s="56"/>
      <c r="Q104" s="53"/>
      <c r="R104" s="53"/>
      <c r="S104" s="53"/>
      <c r="AG104" s="4"/>
      <c r="AL104" s="53"/>
    </row>
    <row r="105" spans="2:38" x14ac:dyDescent="0.25">
      <c r="B105" s="53"/>
      <c r="C105" s="53"/>
      <c r="D105" s="53"/>
      <c r="E105" s="53"/>
      <c r="I105" s="56"/>
      <c r="J105" s="23"/>
      <c r="K105" s="23"/>
      <c r="L105" s="23"/>
      <c r="M105" s="23"/>
      <c r="N105" s="23"/>
      <c r="O105" s="56"/>
      <c r="AG105" s="4"/>
      <c r="AL105" s="53"/>
    </row>
    <row r="106" spans="2:38" x14ac:dyDescent="0.25">
      <c r="B106" s="53"/>
      <c r="C106" s="53"/>
      <c r="D106" s="53"/>
      <c r="E106" s="53"/>
      <c r="I106" s="56"/>
      <c r="J106" s="23"/>
      <c r="K106" s="23"/>
      <c r="L106" s="23"/>
      <c r="M106" s="23"/>
      <c r="N106" s="23"/>
      <c r="O106" s="56"/>
      <c r="AG106" s="4"/>
      <c r="AL106" s="53"/>
    </row>
    <row r="107" spans="2:38" x14ac:dyDescent="0.25">
      <c r="B107" s="53"/>
      <c r="C107" s="53"/>
      <c r="D107" s="53"/>
      <c r="E107" s="53"/>
      <c r="I107" s="56"/>
      <c r="J107" s="23"/>
      <c r="K107" s="23"/>
      <c r="L107" s="23"/>
      <c r="M107" s="23"/>
      <c r="N107" s="23"/>
      <c r="O107" s="56"/>
      <c r="AG107" s="4"/>
      <c r="AL107" s="53"/>
    </row>
    <row r="108" spans="2:38" x14ac:dyDescent="0.25">
      <c r="B108" s="53"/>
      <c r="C108" s="53"/>
      <c r="D108" s="53"/>
      <c r="E108" s="53"/>
      <c r="I108" s="56"/>
      <c r="J108" s="23"/>
      <c r="K108" s="23"/>
      <c r="L108" s="23"/>
      <c r="M108" s="23"/>
      <c r="N108" s="23"/>
      <c r="O108" s="56"/>
      <c r="AG108" s="4"/>
      <c r="AL108" s="53"/>
    </row>
    <row r="109" spans="2:38" x14ac:dyDescent="0.25">
      <c r="B109" s="53"/>
      <c r="C109" s="53"/>
      <c r="D109" s="53"/>
      <c r="E109" s="53"/>
      <c r="I109" s="56"/>
      <c r="J109" s="23"/>
      <c r="K109" s="23"/>
      <c r="L109" s="23"/>
      <c r="M109" s="23"/>
      <c r="N109" s="23"/>
      <c r="O109" s="56"/>
      <c r="AG109" s="4"/>
      <c r="AL109" s="53"/>
    </row>
    <row r="110" spans="2:38" x14ac:dyDescent="0.25">
      <c r="B110" s="53"/>
      <c r="C110" s="53"/>
      <c r="D110" s="53"/>
      <c r="E110" s="53"/>
      <c r="I110" s="56"/>
      <c r="J110" s="23"/>
      <c r="K110" s="23"/>
      <c r="L110" s="23"/>
      <c r="M110" s="23"/>
      <c r="N110" s="23"/>
      <c r="O110" s="56"/>
      <c r="AG110" s="4"/>
      <c r="AL110" s="53"/>
    </row>
    <row r="111" spans="2:38" x14ac:dyDescent="0.25">
      <c r="B111" s="53"/>
      <c r="C111" s="53"/>
      <c r="D111" s="53"/>
      <c r="E111" s="53"/>
      <c r="I111" s="56"/>
      <c r="J111" s="23"/>
      <c r="K111" s="23"/>
      <c r="L111" s="23"/>
      <c r="M111" s="23"/>
      <c r="N111" s="23"/>
      <c r="O111" s="56"/>
      <c r="AG111" s="4"/>
      <c r="AL111" s="53"/>
    </row>
    <row r="112" spans="2:38" x14ac:dyDescent="0.25">
      <c r="B112" s="53"/>
      <c r="C112" s="53"/>
      <c r="D112" s="53"/>
      <c r="E112" s="53"/>
      <c r="I112" s="56"/>
      <c r="J112" s="23"/>
      <c r="K112" s="23"/>
      <c r="L112" s="23"/>
      <c r="M112" s="23"/>
      <c r="N112" s="23"/>
      <c r="O112" s="43"/>
    </row>
    <row r="113" spans="1:15" x14ac:dyDescent="0.25">
      <c r="B113" s="53"/>
      <c r="C113" s="53"/>
      <c r="D113" s="53"/>
      <c r="E113" s="53"/>
      <c r="I113" s="56"/>
      <c r="J113" s="23"/>
      <c r="K113" s="23"/>
      <c r="L113" s="23"/>
      <c r="M113" s="23"/>
      <c r="N113" s="23"/>
      <c r="O113" s="43"/>
    </row>
    <row r="114" spans="1:15" x14ac:dyDescent="0.25">
      <c r="B114" s="53"/>
      <c r="C114" s="53"/>
      <c r="D114" s="53"/>
      <c r="E114" s="53"/>
      <c r="I114" s="56"/>
      <c r="J114" s="56"/>
      <c r="K114" s="56"/>
      <c r="L114" s="56"/>
      <c r="M114" s="56"/>
      <c r="N114" s="43"/>
      <c r="O114" s="43"/>
    </row>
    <row r="115" spans="1:15" x14ac:dyDescent="0.25">
      <c r="B115" s="53"/>
      <c r="C115" s="53"/>
      <c r="D115" s="53"/>
      <c r="E115" s="53"/>
    </row>
    <row r="116" spans="1:15" x14ac:dyDescent="0.25">
      <c r="B116" s="53"/>
      <c r="C116" s="53"/>
      <c r="D116" s="53"/>
      <c r="E116" s="53"/>
    </row>
    <row r="126" spans="1:15" x14ac:dyDescent="0.25">
      <c r="C126" s="114"/>
      <c r="D126" s="114"/>
      <c r="E126" s="115"/>
    </row>
    <row r="127" spans="1:15" x14ac:dyDescent="0.25">
      <c r="A127" s="52"/>
      <c r="B127" s="235" t="s">
        <v>513</v>
      </c>
      <c r="C127" s="235"/>
      <c r="D127" s="235"/>
      <c r="E127" s="235"/>
      <c r="F127" s="235"/>
      <c r="G127" s="235"/>
      <c r="H127" s="235"/>
    </row>
    <row r="128" spans="1:15" x14ac:dyDescent="0.25">
      <c r="A128" s="52"/>
      <c r="B128" s="52"/>
      <c r="C128" s="52"/>
      <c r="D128" s="52"/>
      <c r="E128" s="52"/>
      <c r="F128" s="52"/>
      <c r="G128" s="52"/>
      <c r="H128" s="52"/>
    </row>
    <row r="129" spans="1:8" ht="31.5" x14ac:dyDescent="0.25">
      <c r="A129" s="52"/>
      <c r="B129" s="122" t="s">
        <v>528</v>
      </c>
      <c r="C129" s="122" t="s">
        <v>519</v>
      </c>
      <c r="D129" s="122" t="s">
        <v>520</v>
      </c>
      <c r="E129" s="53"/>
      <c r="F129" s="52"/>
      <c r="G129" s="52"/>
      <c r="H129" s="52"/>
    </row>
    <row r="130" spans="1:8" x14ac:dyDescent="0.25">
      <c r="A130" s="52"/>
      <c r="B130" s="292" t="s">
        <v>259</v>
      </c>
      <c r="C130" s="292"/>
      <c r="D130" s="292"/>
      <c r="E130" s="53"/>
      <c r="F130" s="52"/>
      <c r="G130" s="52"/>
      <c r="H130" s="52"/>
    </row>
    <row r="131" spans="1:8" x14ac:dyDescent="0.25">
      <c r="A131" s="52"/>
      <c r="B131" s="122" t="s">
        <v>521</v>
      </c>
      <c r="C131" s="142">
        <v>5</v>
      </c>
      <c r="D131" s="142">
        <v>6</v>
      </c>
      <c r="E131" s="53"/>
      <c r="F131" s="52"/>
      <c r="G131" s="52"/>
      <c r="H131" s="52"/>
    </row>
    <row r="132" spans="1:8" x14ac:dyDescent="0.25">
      <c r="A132" s="52"/>
      <c r="B132" s="122" t="s">
        <v>522</v>
      </c>
      <c r="C132" s="142">
        <v>3</v>
      </c>
      <c r="D132" s="142">
        <v>1</v>
      </c>
      <c r="E132" s="53"/>
      <c r="F132" s="52"/>
      <c r="G132" s="52"/>
      <c r="H132" s="52"/>
    </row>
    <row r="133" spans="1:8" x14ac:dyDescent="0.25">
      <c r="A133" s="52"/>
      <c r="B133" s="292" t="s">
        <v>48</v>
      </c>
      <c r="C133" s="292"/>
      <c r="D133" s="292"/>
      <c r="E133" s="53"/>
      <c r="F133" s="52"/>
      <c r="G133" s="52"/>
      <c r="H133" s="52"/>
    </row>
    <row r="134" spans="1:8" x14ac:dyDescent="0.25">
      <c r="A134" s="52"/>
      <c r="B134" s="122" t="s">
        <v>521</v>
      </c>
      <c r="C134" s="142">
        <v>0</v>
      </c>
      <c r="D134" s="142">
        <v>2</v>
      </c>
      <c r="E134" s="53"/>
      <c r="F134" s="52"/>
      <c r="G134" s="52"/>
      <c r="H134" s="52"/>
    </row>
    <row r="135" spans="1:8" x14ac:dyDescent="0.25">
      <c r="A135" s="52"/>
      <c r="B135" s="122" t="s">
        <v>522</v>
      </c>
      <c r="C135" s="142">
        <v>13</v>
      </c>
      <c r="D135" s="142">
        <v>0</v>
      </c>
      <c r="E135" s="53"/>
      <c r="F135" s="52"/>
      <c r="G135" s="52"/>
      <c r="H135" s="52"/>
    </row>
    <row r="136" spans="1:8" x14ac:dyDescent="0.25">
      <c r="A136" s="52"/>
      <c r="B136" s="292" t="s">
        <v>47</v>
      </c>
      <c r="C136" s="292"/>
      <c r="D136" s="292"/>
      <c r="E136" s="53"/>
      <c r="F136" s="52"/>
      <c r="G136" s="52"/>
      <c r="H136" s="52"/>
    </row>
    <row r="137" spans="1:8" x14ac:dyDescent="0.25">
      <c r="A137" s="52"/>
      <c r="B137" s="122" t="s">
        <v>521</v>
      </c>
      <c r="C137" s="142">
        <v>6</v>
      </c>
      <c r="D137" s="142">
        <v>6</v>
      </c>
      <c r="E137" s="53"/>
      <c r="F137" s="52"/>
      <c r="G137" s="52"/>
      <c r="H137" s="52"/>
    </row>
    <row r="138" spans="1:8" x14ac:dyDescent="0.25">
      <c r="A138" s="52"/>
      <c r="B138" s="122" t="s">
        <v>522</v>
      </c>
      <c r="C138" s="142">
        <v>1</v>
      </c>
      <c r="D138" s="142">
        <v>2</v>
      </c>
      <c r="E138" s="53"/>
      <c r="F138" s="52"/>
      <c r="G138" s="52"/>
      <c r="H138" s="52"/>
    </row>
    <row r="139" spans="1:8" x14ac:dyDescent="0.25">
      <c r="A139" s="52"/>
      <c r="B139" s="292" t="s">
        <v>264</v>
      </c>
      <c r="C139" s="292"/>
      <c r="D139" s="292"/>
      <c r="E139" s="53"/>
      <c r="F139" s="52"/>
      <c r="G139" s="52"/>
      <c r="H139" s="52"/>
    </row>
    <row r="140" spans="1:8" x14ac:dyDescent="0.25">
      <c r="A140" s="52"/>
      <c r="B140" s="122" t="s">
        <v>521</v>
      </c>
      <c r="C140" s="142">
        <v>2</v>
      </c>
      <c r="D140" s="142">
        <v>2</v>
      </c>
      <c r="E140" s="53"/>
      <c r="F140" s="52"/>
      <c r="G140" s="52"/>
      <c r="H140" s="52"/>
    </row>
    <row r="141" spans="1:8" x14ac:dyDescent="0.25">
      <c r="A141" s="52"/>
      <c r="B141" s="122" t="s">
        <v>522</v>
      </c>
      <c r="C141" s="142">
        <v>6</v>
      </c>
      <c r="D141" s="142">
        <v>5</v>
      </c>
      <c r="E141" s="53"/>
      <c r="F141" s="52"/>
      <c r="G141" s="52"/>
      <c r="H141" s="52"/>
    </row>
    <row r="142" spans="1:8" x14ac:dyDescent="0.25">
      <c r="A142" s="52"/>
      <c r="B142" s="292" t="s">
        <v>525</v>
      </c>
      <c r="C142" s="292"/>
      <c r="D142" s="292"/>
      <c r="E142" s="53"/>
      <c r="F142" s="52"/>
      <c r="G142" s="52"/>
      <c r="H142" s="52"/>
    </row>
    <row r="143" spans="1:8" x14ac:dyDescent="0.25">
      <c r="B143" s="122" t="s">
        <v>521</v>
      </c>
      <c r="C143" s="142">
        <v>5</v>
      </c>
      <c r="D143" s="142">
        <v>5</v>
      </c>
      <c r="E143" s="53"/>
    </row>
    <row r="144" spans="1:8" x14ac:dyDescent="0.25">
      <c r="B144" s="122" t="s">
        <v>522</v>
      </c>
      <c r="C144" s="142">
        <v>2</v>
      </c>
      <c r="D144" s="142">
        <v>3</v>
      </c>
      <c r="E144" s="53"/>
    </row>
    <row r="145" spans="2:5" x14ac:dyDescent="0.25">
      <c r="B145" s="292" t="s">
        <v>265</v>
      </c>
      <c r="C145" s="292"/>
      <c r="D145" s="292"/>
      <c r="E145" s="53"/>
    </row>
    <row r="146" spans="2:5" x14ac:dyDescent="0.25">
      <c r="B146" s="122" t="s">
        <v>521</v>
      </c>
      <c r="C146" s="142">
        <v>1</v>
      </c>
      <c r="D146" s="142">
        <v>0</v>
      </c>
      <c r="E146" s="53"/>
    </row>
    <row r="147" spans="2:5" x14ac:dyDescent="0.25">
      <c r="B147" s="122" t="s">
        <v>522</v>
      </c>
      <c r="C147" s="142">
        <v>7</v>
      </c>
      <c r="D147" s="142">
        <v>7</v>
      </c>
      <c r="E147" s="53"/>
    </row>
    <row r="148" spans="2:5" x14ac:dyDescent="0.25">
      <c r="B148" s="292" t="s">
        <v>266</v>
      </c>
      <c r="C148" s="292"/>
      <c r="D148" s="292"/>
      <c r="E148" s="53"/>
    </row>
    <row r="149" spans="2:5" x14ac:dyDescent="0.25">
      <c r="B149" s="122" t="s">
        <v>521</v>
      </c>
      <c r="C149" s="142">
        <v>0</v>
      </c>
      <c r="D149" s="142">
        <v>0</v>
      </c>
      <c r="E149" s="53"/>
    </row>
    <row r="150" spans="2:5" x14ac:dyDescent="0.25">
      <c r="B150" s="122" t="s">
        <v>522</v>
      </c>
      <c r="C150" s="142">
        <v>8</v>
      </c>
      <c r="D150" s="142">
        <v>7</v>
      </c>
      <c r="E150" s="53"/>
    </row>
    <row r="151" spans="2:5" x14ac:dyDescent="0.25">
      <c r="B151" s="292" t="s">
        <v>42</v>
      </c>
      <c r="C151" s="292"/>
      <c r="D151" s="292"/>
      <c r="E151" s="53"/>
    </row>
    <row r="152" spans="2:5" x14ac:dyDescent="0.25">
      <c r="B152" s="122" t="s">
        <v>521</v>
      </c>
      <c r="C152" s="142">
        <v>6</v>
      </c>
      <c r="D152" s="142">
        <v>4</v>
      </c>
      <c r="E152" s="53"/>
    </row>
    <row r="153" spans="2:5" x14ac:dyDescent="0.25">
      <c r="B153" s="122" t="s">
        <v>522</v>
      </c>
      <c r="C153" s="142">
        <v>2</v>
      </c>
      <c r="D153" s="142">
        <v>3</v>
      </c>
      <c r="E153" s="53"/>
    </row>
    <row r="154" spans="2:5" x14ac:dyDescent="0.25">
      <c r="B154" s="292" t="s">
        <v>41</v>
      </c>
      <c r="C154" s="292"/>
      <c r="D154" s="292"/>
      <c r="E154" s="53"/>
    </row>
    <row r="155" spans="2:5" x14ac:dyDescent="0.25">
      <c r="B155" s="122" t="s">
        <v>523</v>
      </c>
      <c r="C155" s="142">
        <v>7</v>
      </c>
      <c r="D155" s="142">
        <v>5</v>
      </c>
      <c r="E155" s="53"/>
    </row>
    <row r="156" spans="2:5" x14ac:dyDescent="0.25">
      <c r="B156" s="122" t="s">
        <v>524</v>
      </c>
      <c r="C156" s="142">
        <v>1</v>
      </c>
      <c r="D156" s="142">
        <v>2</v>
      </c>
      <c r="E156" s="53"/>
    </row>
    <row r="157" spans="2:5" x14ac:dyDescent="0.25">
      <c r="B157" s="292" t="s">
        <v>32</v>
      </c>
      <c r="C157" s="292"/>
      <c r="D157" s="292"/>
      <c r="E157" s="53"/>
    </row>
    <row r="158" spans="2:5" x14ac:dyDescent="0.25">
      <c r="B158" s="122" t="s">
        <v>521</v>
      </c>
      <c r="C158" s="142">
        <v>8</v>
      </c>
      <c r="D158" s="142">
        <v>5</v>
      </c>
      <c r="E158" s="53"/>
    </row>
    <row r="159" spans="2:5" x14ac:dyDescent="0.25">
      <c r="B159" s="122" t="s">
        <v>522</v>
      </c>
      <c r="C159" s="142">
        <v>0</v>
      </c>
      <c r="D159" s="142">
        <v>2</v>
      </c>
      <c r="E159" s="53"/>
    </row>
    <row r="160" spans="2:5" x14ac:dyDescent="0.25">
      <c r="B160" s="292" t="s">
        <v>526</v>
      </c>
      <c r="C160" s="292"/>
      <c r="D160" s="292"/>
      <c r="E160" s="53"/>
    </row>
    <row r="161" spans="2:14" x14ac:dyDescent="0.25">
      <c r="B161" s="122" t="s">
        <v>521</v>
      </c>
      <c r="C161" s="142">
        <v>7</v>
      </c>
      <c r="D161" s="142">
        <v>2</v>
      </c>
      <c r="E161" s="53"/>
    </row>
    <row r="162" spans="2:14" x14ac:dyDescent="0.25">
      <c r="B162" s="122" t="s">
        <v>522</v>
      </c>
      <c r="C162" s="142">
        <v>1</v>
      </c>
      <c r="D162" s="142">
        <v>5</v>
      </c>
      <c r="E162" s="53"/>
    </row>
    <row r="163" spans="2:14" x14ac:dyDescent="0.25">
      <c r="B163" s="292" t="s">
        <v>270</v>
      </c>
      <c r="C163" s="292"/>
      <c r="D163" s="292"/>
      <c r="E163" s="53"/>
    </row>
    <row r="164" spans="2:14" x14ac:dyDescent="0.25">
      <c r="B164" s="122" t="s">
        <v>521</v>
      </c>
      <c r="C164" s="142">
        <v>7</v>
      </c>
      <c r="D164" s="142">
        <v>4</v>
      </c>
      <c r="E164" s="53"/>
    </row>
    <row r="165" spans="2:14" x14ac:dyDescent="0.25">
      <c r="B165" s="122" t="s">
        <v>522</v>
      </c>
      <c r="C165" s="142">
        <v>0</v>
      </c>
      <c r="D165" s="142">
        <v>4</v>
      </c>
      <c r="E165" s="53"/>
    </row>
    <row r="166" spans="2:14" x14ac:dyDescent="0.25">
      <c r="B166" s="292" t="s">
        <v>24</v>
      </c>
      <c r="C166" s="292"/>
      <c r="D166" s="292"/>
      <c r="E166" s="53"/>
    </row>
    <row r="167" spans="2:14" x14ac:dyDescent="0.25">
      <c r="B167" s="122" t="s">
        <v>521</v>
      </c>
      <c r="C167" s="142">
        <v>5</v>
      </c>
      <c r="D167" s="142">
        <v>1</v>
      </c>
      <c r="E167" s="53"/>
    </row>
    <row r="168" spans="2:14" x14ac:dyDescent="0.25">
      <c r="B168" s="122" t="s">
        <v>522</v>
      </c>
      <c r="C168" s="142">
        <v>3</v>
      </c>
      <c r="D168" s="142">
        <v>6</v>
      </c>
      <c r="E168" s="56"/>
    </row>
    <row r="169" spans="2:14" x14ac:dyDescent="0.25">
      <c r="B169" s="235" t="s">
        <v>606</v>
      </c>
      <c r="C169" s="235"/>
      <c r="D169" s="235"/>
      <c r="E169" s="138"/>
    </row>
    <row r="170" spans="2:14" x14ac:dyDescent="0.25">
      <c r="B170" s="235"/>
      <c r="C170" s="235"/>
      <c r="D170" s="235"/>
      <c r="E170" s="138"/>
    </row>
    <row r="171" spans="2:14" x14ac:dyDescent="0.25">
      <c r="B171" s="138"/>
      <c r="C171" s="138"/>
      <c r="D171" s="138"/>
      <c r="E171" s="138"/>
    </row>
    <row r="172" spans="2:14" x14ac:dyDescent="0.25">
      <c r="B172" s="111"/>
      <c r="C172" s="53"/>
      <c r="D172" s="53"/>
      <c r="E172" s="53"/>
      <c r="N172" s="53"/>
    </row>
    <row r="173" spans="2:14" x14ac:dyDescent="0.25">
      <c r="B173" s="111"/>
      <c r="C173" s="53"/>
      <c r="D173" s="53"/>
      <c r="E173" s="53"/>
      <c r="N173" s="53"/>
    </row>
    <row r="174" spans="2:14" x14ac:dyDescent="0.25">
      <c r="B174" s="111"/>
      <c r="C174" s="53"/>
      <c r="D174" s="53"/>
      <c r="E174" s="53"/>
      <c r="N174" s="53"/>
    </row>
    <row r="175" spans="2:14" x14ac:dyDescent="0.25">
      <c r="B175" s="111"/>
      <c r="C175" s="53"/>
      <c r="D175" s="53"/>
      <c r="E175" s="53"/>
      <c r="N175" s="53"/>
    </row>
    <row r="176" spans="2:14" x14ac:dyDescent="0.25">
      <c r="B176" s="111"/>
      <c r="C176" s="53"/>
      <c r="D176" s="53"/>
      <c r="E176" s="53"/>
      <c r="N176" s="53"/>
    </row>
    <row r="177" spans="2:14" x14ac:dyDescent="0.25">
      <c r="B177" s="111"/>
      <c r="C177" s="53"/>
      <c r="D177" s="53"/>
      <c r="E177" s="53"/>
      <c r="N177" s="53"/>
    </row>
    <row r="178" spans="2:14" x14ac:dyDescent="0.25">
      <c r="B178" s="111"/>
      <c r="C178" s="53"/>
      <c r="D178" s="53"/>
      <c r="E178" s="53"/>
      <c r="N178" s="53"/>
    </row>
    <row r="179" spans="2:14" x14ac:dyDescent="0.25">
      <c r="B179" s="111"/>
      <c r="C179" s="53"/>
      <c r="D179" s="53"/>
      <c r="E179" s="53"/>
      <c r="N179" s="53"/>
    </row>
    <row r="180" spans="2:14" x14ac:dyDescent="0.25">
      <c r="B180" s="111"/>
      <c r="C180" s="53"/>
      <c r="D180" s="53"/>
      <c r="E180" s="53"/>
      <c r="N180" s="53"/>
    </row>
    <row r="181" spans="2:14" x14ac:dyDescent="0.25">
      <c r="B181" s="111"/>
      <c r="C181" s="53"/>
      <c r="D181" s="53"/>
      <c r="E181" s="53"/>
      <c r="N181" s="53"/>
    </row>
    <row r="182" spans="2:14" x14ac:dyDescent="0.25">
      <c r="B182" s="111"/>
      <c r="C182" s="53"/>
      <c r="D182" s="53"/>
      <c r="E182" s="53"/>
      <c r="N182" s="53"/>
    </row>
    <row r="183" spans="2:14" x14ac:dyDescent="0.25">
      <c r="B183" s="111"/>
      <c r="C183" s="53"/>
      <c r="D183" s="53"/>
      <c r="E183" s="53"/>
      <c r="N183" s="53"/>
    </row>
    <row r="184" spans="2:14" x14ac:dyDescent="0.25">
      <c r="B184" s="111"/>
      <c r="C184" s="53"/>
      <c r="D184" s="53"/>
      <c r="E184" s="53"/>
      <c r="N184" s="53"/>
    </row>
    <row r="185" spans="2:14" x14ac:dyDescent="0.25">
      <c r="B185" s="111"/>
      <c r="C185" s="53"/>
      <c r="D185" s="53"/>
      <c r="E185" s="53"/>
      <c r="N185" s="53"/>
    </row>
    <row r="186" spans="2:14" x14ac:dyDescent="0.25">
      <c r="B186" s="111"/>
      <c r="C186" s="53"/>
      <c r="D186" s="53"/>
      <c r="E186" s="53"/>
      <c r="N186" s="53"/>
    </row>
    <row r="187" spans="2:14" x14ac:dyDescent="0.25">
      <c r="B187" s="111"/>
      <c r="C187" s="53"/>
      <c r="D187" s="53"/>
      <c r="E187" s="53"/>
      <c r="N187" s="53"/>
    </row>
    <row r="188" spans="2:14" x14ac:dyDescent="0.25">
      <c r="B188" s="111"/>
      <c r="C188" s="53"/>
      <c r="D188" s="53"/>
      <c r="E188" s="53"/>
      <c r="N188" s="53"/>
    </row>
    <row r="189" spans="2:14" x14ac:dyDescent="0.25">
      <c r="B189" s="111"/>
      <c r="C189" s="53"/>
      <c r="D189" s="53"/>
      <c r="E189" s="53"/>
      <c r="N189" s="53"/>
    </row>
    <row r="190" spans="2:14" x14ac:dyDescent="0.25">
      <c r="B190" s="111"/>
      <c r="C190" s="53"/>
      <c r="D190" s="53"/>
      <c r="E190" s="53"/>
      <c r="N190" s="53"/>
    </row>
    <row r="191" spans="2:14" x14ac:dyDescent="0.25">
      <c r="B191" s="111"/>
      <c r="C191" s="53"/>
      <c r="D191" s="53"/>
      <c r="E191" s="53"/>
      <c r="N191" s="53"/>
    </row>
    <row r="192" spans="2:14" x14ac:dyDescent="0.25">
      <c r="B192" s="111"/>
      <c r="C192" s="53"/>
      <c r="D192" s="53"/>
      <c r="E192" s="53"/>
      <c r="N192" s="53"/>
    </row>
    <row r="193" spans="2:17" x14ac:dyDescent="0.25">
      <c r="B193" s="111"/>
      <c r="C193" s="53"/>
      <c r="D193" s="53"/>
      <c r="E193" s="53"/>
      <c r="N193" s="53"/>
    </row>
    <row r="194" spans="2:17" x14ac:dyDescent="0.25">
      <c r="B194" s="111"/>
      <c r="C194" s="53"/>
      <c r="D194" s="53"/>
      <c r="E194" s="53"/>
      <c r="N194" s="53"/>
    </row>
    <row r="195" spans="2:17" x14ac:dyDescent="0.25">
      <c r="B195" s="111"/>
      <c r="C195" s="53"/>
      <c r="D195" s="53"/>
      <c r="E195" s="53"/>
      <c r="N195" s="53"/>
    </row>
    <row r="196" spans="2:17" x14ac:dyDescent="0.25">
      <c r="B196" s="111"/>
      <c r="C196" s="53"/>
      <c r="D196" s="53"/>
      <c r="E196" s="53"/>
      <c r="N196" s="53"/>
    </row>
    <row r="197" spans="2:17" x14ac:dyDescent="0.25">
      <c r="B197" s="111"/>
      <c r="C197" s="53"/>
      <c r="D197" s="53"/>
      <c r="E197" s="53"/>
      <c r="N197" s="53"/>
    </row>
    <row r="198" spans="2:17" x14ac:dyDescent="0.25">
      <c r="B198" s="235" t="s">
        <v>529</v>
      </c>
      <c r="C198" s="235"/>
      <c r="D198" s="235"/>
      <c r="E198" s="235"/>
      <c r="F198" s="235"/>
      <c r="G198" s="235"/>
      <c r="H198" s="235"/>
      <c r="I198" s="235"/>
      <c r="J198" s="235"/>
      <c r="K198" s="235"/>
      <c r="L198" s="235"/>
      <c r="M198" s="235"/>
      <c r="N198" s="235"/>
      <c r="O198" s="235"/>
      <c r="P198" s="235"/>
      <c r="Q198" s="235"/>
    </row>
    <row r="199" spans="2:17" x14ac:dyDescent="0.25">
      <c r="B199" s="27"/>
      <c r="C199" s="27"/>
      <c r="D199" s="27"/>
      <c r="E199" s="27"/>
      <c r="F199" s="27"/>
    </row>
    <row r="200" spans="2:17" x14ac:dyDescent="0.25">
      <c r="B200" s="232" t="s">
        <v>602</v>
      </c>
      <c r="C200" s="246" t="s">
        <v>29</v>
      </c>
      <c r="D200" s="232" t="s">
        <v>582</v>
      </c>
      <c r="E200" s="233" t="s">
        <v>25</v>
      </c>
      <c r="F200" s="232" t="s">
        <v>577</v>
      </c>
      <c r="G200" s="232"/>
      <c r="H200" s="232"/>
      <c r="I200" s="232"/>
      <c r="J200" s="232"/>
      <c r="K200" s="57"/>
      <c r="L200" s="57"/>
    </row>
    <row r="201" spans="2:17" ht="31.5" x14ac:dyDescent="0.25">
      <c r="B201" s="232"/>
      <c r="C201" s="246"/>
      <c r="D201" s="232"/>
      <c r="E201" s="234"/>
      <c r="F201" s="167" t="s">
        <v>2</v>
      </c>
      <c r="G201" s="25" t="s">
        <v>579</v>
      </c>
      <c r="H201" s="167" t="s">
        <v>9</v>
      </c>
      <c r="I201" s="167" t="s">
        <v>74</v>
      </c>
      <c r="J201" s="25" t="s">
        <v>578</v>
      </c>
      <c r="K201" s="57"/>
      <c r="L201" s="43"/>
    </row>
    <row r="202" spans="2:17" ht="31.5" customHeight="1" x14ac:dyDescent="0.25">
      <c r="B202" s="243" t="s">
        <v>581</v>
      </c>
      <c r="C202" s="236" t="s">
        <v>597</v>
      </c>
      <c r="D202" s="168" t="s">
        <v>583</v>
      </c>
      <c r="E202" s="25">
        <v>144</v>
      </c>
      <c r="F202" s="169">
        <v>0</v>
      </c>
      <c r="G202" s="169">
        <v>0</v>
      </c>
      <c r="H202" s="169">
        <v>1</v>
      </c>
      <c r="I202" s="169">
        <v>1</v>
      </c>
      <c r="J202" s="169">
        <v>0</v>
      </c>
      <c r="K202" s="172"/>
      <c r="L202" s="172"/>
    </row>
    <row r="203" spans="2:17" x14ac:dyDescent="0.25">
      <c r="B203" s="244"/>
      <c r="C203" s="237"/>
      <c r="D203" s="168" t="s">
        <v>584</v>
      </c>
      <c r="E203" s="25">
        <v>67</v>
      </c>
      <c r="F203" s="169">
        <v>0</v>
      </c>
      <c r="G203" s="169">
        <v>0</v>
      </c>
      <c r="H203" s="169">
        <v>0</v>
      </c>
      <c r="I203" s="169">
        <v>0</v>
      </c>
      <c r="J203" s="169">
        <v>1</v>
      </c>
      <c r="K203" s="172"/>
      <c r="L203" s="172"/>
    </row>
    <row r="204" spans="2:17" x14ac:dyDescent="0.25">
      <c r="B204" s="244"/>
      <c r="C204" s="236" t="s">
        <v>598</v>
      </c>
      <c r="D204" s="168" t="s">
        <v>587</v>
      </c>
      <c r="E204" s="25">
        <v>83</v>
      </c>
      <c r="F204" s="169">
        <v>0</v>
      </c>
      <c r="G204" s="169">
        <v>0</v>
      </c>
      <c r="H204" s="169">
        <v>1</v>
      </c>
      <c r="I204" s="169">
        <v>1</v>
      </c>
      <c r="J204" s="169">
        <v>0</v>
      </c>
      <c r="K204" s="172"/>
      <c r="L204" s="172"/>
    </row>
    <row r="205" spans="2:17" x14ac:dyDescent="0.25">
      <c r="B205" s="244"/>
      <c r="C205" s="237"/>
      <c r="D205" s="168" t="s">
        <v>588</v>
      </c>
      <c r="E205" s="25">
        <v>41</v>
      </c>
      <c r="F205" s="169">
        <v>1</v>
      </c>
      <c r="G205" s="169">
        <v>1</v>
      </c>
      <c r="H205" s="169">
        <v>0</v>
      </c>
      <c r="I205" s="169">
        <v>1</v>
      </c>
      <c r="J205" s="169">
        <v>0</v>
      </c>
      <c r="K205" s="172"/>
      <c r="L205" s="172"/>
    </row>
    <row r="206" spans="2:17" x14ac:dyDescent="0.25">
      <c r="B206" s="244"/>
      <c r="C206" s="236" t="s">
        <v>599</v>
      </c>
      <c r="D206" s="168" t="s">
        <v>590</v>
      </c>
      <c r="E206" s="25">
        <v>40</v>
      </c>
      <c r="F206" s="169">
        <v>1</v>
      </c>
      <c r="G206" s="169">
        <v>0</v>
      </c>
      <c r="H206" s="169">
        <v>1</v>
      </c>
      <c r="I206" s="169">
        <v>1</v>
      </c>
      <c r="J206" s="169">
        <v>0</v>
      </c>
      <c r="K206" s="172"/>
      <c r="L206" s="172"/>
    </row>
    <row r="207" spans="2:17" x14ac:dyDescent="0.25">
      <c r="B207" s="244"/>
      <c r="C207" s="237"/>
      <c r="D207" s="168" t="s">
        <v>591</v>
      </c>
      <c r="E207" s="25">
        <v>24</v>
      </c>
      <c r="F207" s="169">
        <v>0</v>
      </c>
      <c r="G207" s="169">
        <v>0</v>
      </c>
      <c r="H207" s="169">
        <v>0</v>
      </c>
      <c r="I207" s="169">
        <v>1</v>
      </c>
      <c r="J207" s="169">
        <v>0</v>
      </c>
      <c r="K207" s="172"/>
      <c r="L207" s="172"/>
    </row>
    <row r="208" spans="2:17" x14ac:dyDescent="0.25">
      <c r="B208" s="244"/>
      <c r="C208" s="236" t="s">
        <v>600</v>
      </c>
      <c r="D208" s="168" t="s">
        <v>594</v>
      </c>
      <c r="E208" s="25">
        <v>18</v>
      </c>
      <c r="F208" s="169">
        <v>1</v>
      </c>
      <c r="G208" s="169">
        <v>0</v>
      </c>
      <c r="H208" s="169">
        <v>1</v>
      </c>
      <c r="I208" s="169">
        <v>0</v>
      </c>
      <c r="J208" s="169">
        <v>0</v>
      </c>
      <c r="K208" s="172"/>
      <c r="L208" s="172"/>
    </row>
    <row r="209" spans="2:38" x14ac:dyDescent="0.25">
      <c r="B209" s="245"/>
      <c r="C209" s="237"/>
      <c r="D209" s="168" t="s">
        <v>595</v>
      </c>
      <c r="E209" s="25">
        <v>4</v>
      </c>
      <c r="F209" s="169">
        <v>0</v>
      </c>
      <c r="G209" s="169">
        <v>0</v>
      </c>
      <c r="H209" s="169">
        <v>1</v>
      </c>
      <c r="I209" s="169">
        <v>1</v>
      </c>
      <c r="J209" s="169">
        <v>0</v>
      </c>
      <c r="K209" s="172"/>
      <c r="L209" s="172"/>
    </row>
    <row r="210" spans="2:38" x14ac:dyDescent="0.25">
      <c r="B210" s="168" t="s">
        <v>601</v>
      </c>
      <c r="C210" s="167">
        <f>COUNTA(C202:C209)</f>
        <v>4</v>
      </c>
      <c r="D210" s="167">
        <f>COUNTA(D202:D209)</f>
        <v>8</v>
      </c>
      <c r="E210" s="25">
        <f t="shared" ref="E210:J210" si="1">SUM(E202:E209)</f>
        <v>421</v>
      </c>
      <c r="F210" s="25">
        <f t="shared" si="1"/>
        <v>3</v>
      </c>
      <c r="G210" s="167">
        <f t="shared" si="1"/>
        <v>1</v>
      </c>
      <c r="H210" s="167">
        <f t="shared" si="1"/>
        <v>5</v>
      </c>
      <c r="I210" s="167">
        <f t="shared" si="1"/>
        <v>6</v>
      </c>
      <c r="J210" s="167">
        <f t="shared" si="1"/>
        <v>1</v>
      </c>
      <c r="K210" s="172"/>
      <c r="L210" s="172"/>
    </row>
    <row r="211" spans="2:38" x14ac:dyDescent="0.25">
      <c r="C211" s="56"/>
      <c r="D211" s="56"/>
      <c r="E211" s="43"/>
      <c r="K211" s="172"/>
      <c r="L211" s="172"/>
    </row>
    <row r="212" spans="2:38" ht="31.5" customHeight="1" x14ac:dyDescent="0.25">
      <c r="B212" s="235" t="s">
        <v>603</v>
      </c>
      <c r="C212" s="235"/>
      <c r="D212" s="235"/>
      <c r="E212" s="43"/>
      <c r="F212" s="172"/>
      <c r="G212" s="172"/>
      <c r="H212" s="175"/>
      <c r="I212" s="172"/>
      <c r="J212" s="172"/>
      <c r="K212" s="172"/>
      <c r="L212" s="172"/>
    </row>
    <row r="213" spans="2:38" x14ac:dyDescent="0.25">
      <c r="B213" s="160"/>
      <c r="C213" s="174"/>
      <c r="D213" s="174"/>
      <c r="E213" s="43"/>
      <c r="F213" s="172"/>
      <c r="G213" s="172"/>
      <c r="H213" s="175"/>
      <c r="I213" s="172"/>
      <c r="J213" s="172"/>
      <c r="K213" s="172"/>
      <c r="L213" s="172"/>
    </row>
    <row r="214" spans="2:38" x14ac:dyDescent="0.25">
      <c r="B214" s="238" t="s">
        <v>602</v>
      </c>
      <c r="C214" s="236" t="s">
        <v>29</v>
      </c>
      <c r="D214" s="238" t="s">
        <v>582</v>
      </c>
      <c r="E214" s="233" t="s">
        <v>25</v>
      </c>
      <c r="F214" s="240" t="s">
        <v>577</v>
      </c>
      <c r="G214" s="241"/>
      <c r="H214" s="241"/>
      <c r="I214" s="242"/>
      <c r="J214" s="173"/>
      <c r="K214" s="172"/>
      <c r="L214" s="172"/>
    </row>
    <row r="215" spans="2:38" x14ac:dyDescent="0.25">
      <c r="B215" s="239"/>
      <c r="C215" s="237"/>
      <c r="D215" s="239"/>
      <c r="E215" s="234"/>
      <c r="F215" s="167" t="s">
        <v>6</v>
      </c>
      <c r="G215" s="167" t="s">
        <v>8</v>
      </c>
      <c r="H215" s="167" t="s">
        <v>9</v>
      </c>
      <c r="I215" s="170" t="s">
        <v>74</v>
      </c>
      <c r="J215" s="43"/>
      <c r="K215" s="172"/>
      <c r="L215" s="172"/>
    </row>
    <row r="216" spans="2:38" ht="31.5" customHeight="1" x14ac:dyDescent="0.25">
      <c r="B216" s="243" t="s">
        <v>580</v>
      </c>
      <c r="C216" s="236" t="s">
        <v>597</v>
      </c>
      <c r="D216" s="167" t="s">
        <v>585</v>
      </c>
      <c r="E216" s="25">
        <v>8</v>
      </c>
      <c r="F216" s="169">
        <v>0</v>
      </c>
      <c r="G216" s="169">
        <v>0</v>
      </c>
      <c r="H216" s="169">
        <v>1</v>
      </c>
      <c r="I216" s="169">
        <v>1</v>
      </c>
      <c r="J216" s="172"/>
      <c r="K216" s="172"/>
      <c r="L216" s="172"/>
    </row>
    <row r="217" spans="2:38" x14ac:dyDescent="0.25">
      <c r="B217" s="244"/>
      <c r="C217" s="237"/>
      <c r="D217" s="168" t="s">
        <v>586</v>
      </c>
      <c r="E217" s="25">
        <v>5</v>
      </c>
      <c r="F217" s="146">
        <v>1</v>
      </c>
      <c r="G217" s="169">
        <v>1</v>
      </c>
      <c r="H217" s="169">
        <v>0</v>
      </c>
      <c r="I217" s="169">
        <v>0</v>
      </c>
      <c r="J217" s="172"/>
      <c r="K217" s="57"/>
      <c r="L217" s="57"/>
    </row>
    <row r="218" spans="2:38" x14ac:dyDescent="0.25">
      <c r="B218" s="244"/>
      <c r="C218" s="236" t="s">
        <v>598</v>
      </c>
      <c r="D218" s="168" t="s">
        <v>585</v>
      </c>
      <c r="E218" s="25">
        <v>16</v>
      </c>
      <c r="F218" s="146">
        <v>0</v>
      </c>
      <c r="G218" s="169">
        <v>0</v>
      </c>
      <c r="H218" s="169">
        <v>1</v>
      </c>
      <c r="I218" s="169">
        <v>1</v>
      </c>
      <c r="J218" s="172"/>
    </row>
    <row r="219" spans="2:38" x14ac:dyDescent="0.25">
      <c r="B219" s="244"/>
      <c r="C219" s="237"/>
      <c r="D219" s="168" t="s">
        <v>589</v>
      </c>
      <c r="E219" s="25">
        <v>4</v>
      </c>
      <c r="F219" s="146">
        <v>0</v>
      </c>
      <c r="G219" s="169">
        <v>0</v>
      </c>
      <c r="H219" s="169">
        <v>1</v>
      </c>
      <c r="I219" s="169">
        <v>1</v>
      </c>
      <c r="J219" s="172"/>
    </row>
    <row r="220" spans="2:38" x14ac:dyDescent="0.25">
      <c r="B220" s="244"/>
      <c r="C220" s="236" t="s">
        <v>599</v>
      </c>
      <c r="D220" s="168" t="s">
        <v>592</v>
      </c>
      <c r="E220" s="25">
        <v>5</v>
      </c>
      <c r="F220" s="146">
        <v>0</v>
      </c>
      <c r="G220" s="169">
        <v>0</v>
      </c>
      <c r="H220" s="169">
        <v>1</v>
      </c>
      <c r="I220" s="169">
        <v>1</v>
      </c>
      <c r="J220" s="172"/>
    </row>
    <row r="221" spans="2:38" x14ac:dyDescent="0.25">
      <c r="B221" s="244"/>
      <c r="C221" s="237"/>
      <c r="D221" s="168" t="s">
        <v>593</v>
      </c>
      <c r="E221" s="25">
        <v>3</v>
      </c>
      <c r="F221" s="146">
        <v>0</v>
      </c>
      <c r="G221" s="169">
        <v>0</v>
      </c>
      <c r="H221" s="169">
        <v>1</v>
      </c>
      <c r="I221" s="169">
        <v>1</v>
      </c>
      <c r="J221" s="172"/>
      <c r="K221" s="173"/>
      <c r="L221" s="173"/>
    </row>
    <row r="222" spans="2:38" x14ac:dyDescent="0.25">
      <c r="B222" s="245"/>
      <c r="C222" s="168" t="s">
        <v>600</v>
      </c>
      <c r="D222" s="168" t="s">
        <v>596</v>
      </c>
      <c r="E222" s="25">
        <v>3</v>
      </c>
      <c r="F222" s="146">
        <v>0</v>
      </c>
      <c r="G222" s="169">
        <v>0</v>
      </c>
      <c r="H222" s="169">
        <v>1</v>
      </c>
      <c r="I222" s="169">
        <v>1</v>
      </c>
      <c r="J222" s="172"/>
      <c r="K222" s="56"/>
      <c r="L222" s="43"/>
      <c r="M222" s="66"/>
      <c r="N222" s="53"/>
      <c r="P222" s="111"/>
      <c r="Q222" s="54"/>
      <c r="R222" s="53"/>
      <c r="S222" s="53"/>
      <c r="AD222" s="27"/>
      <c r="AE222" s="27"/>
      <c r="AG222" s="53"/>
      <c r="AH222" s="53"/>
      <c r="AJ222" s="4"/>
      <c r="AL222" s="53"/>
    </row>
    <row r="223" spans="2:38" ht="15.75" customHeight="1" x14ac:dyDescent="0.25">
      <c r="B223" s="168" t="s">
        <v>601</v>
      </c>
      <c r="C223" s="167">
        <f>COUNTA(C216:C222)</f>
        <v>4</v>
      </c>
      <c r="D223" s="167">
        <f>COUNTA(D216:D222)</f>
        <v>7</v>
      </c>
      <c r="E223" s="25">
        <f>SUM(E216:E222)</f>
        <v>44</v>
      </c>
      <c r="F223" s="167">
        <f>SUM(F216:F222)</f>
        <v>1</v>
      </c>
      <c r="G223" s="167">
        <f>SUM(G216:G222)</f>
        <v>1</v>
      </c>
      <c r="H223" s="167">
        <f>SUM(H216:H222)</f>
        <v>6</v>
      </c>
      <c r="I223" s="167">
        <f>SUM(I216:I222)</f>
        <v>6</v>
      </c>
      <c r="J223" s="57"/>
      <c r="L223" s="66"/>
      <c r="M223" s="66"/>
      <c r="N223" s="53"/>
      <c r="P223" s="111"/>
      <c r="Q223" s="54"/>
      <c r="R223" s="53"/>
      <c r="S223" s="53"/>
      <c r="AD223" s="27"/>
      <c r="AE223" s="27"/>
      <c r="AG223" s="53"/>
      <c r="AH223" s="53"/>
      <c r="AJ223" s="4"/>
      <c r="AL223" s="53"/>
    </row>
    <row r="224" spans="2:38" x14ac:dyDescent="0.25">
      <c r="C224" s="56"/>
      <c r="D224" s="56"/>
      <c r="E224" s="43"/>
      <c r="L224" s="66"/>
      <c r="M224" s="66"/>
      <c r="N224" s="53"/>
      <c r="P224" s="111"/>
      <c r="Q224" s="54"/>
      <c r="R224" s="53"/>
      <c r="S224" s="53"/>
      <c r="AD224" s="27"/>
      <c r="AE224" s="27"/>
      <c r="AG224" s="53"/>
      <c r="AH224" s="53"/>
      <c r="AJ224" s="4"/>
      <c r="AL224" s="53"/>
    </row>
    <row r="225" spans="2:38" ht="15.75" customHeight="1" x14ac:dyDescent="0.25">
      <c r="B225" s="235" t="s">
        <v>604</v>
      </c>
      <c r="C225" s="235"/>
      <c r="D225" s="235"/>
      <c r="E225" s="43"/>
      <c r="F225" s="56"/>
      <c r="L225" s="66"/>
      <c r="M225" s="66"/>
      <c r="N225" s="53"/>
      <c r="P225" s="111"/>
      <c r="Q225" s="54"/>
      <c r="R225" s="53"/>
      <c r="S225" s="53"/>
      <c r="AD225" s="27"/>
      <c r="AE225" s="27"/>
      <c r="AG225" s="53"/>
      <c r="AH225" s="53"/>
      <c r="AJ225" s="4"/>
      <c r="AL225" s="53"/>
    </row>
    <row r="226" spans="2:38" x14ac:dyDescent="0.25">
      <c r="B226" s="171"/>
      <c r="C226" s="56"/>
      <c r="D226" s="56"/>
      <c r="E226" s="43"/>
      <c r="F226" s="56"/>
      <c r="L226" s="66"/>
      <c r="M226" s="66"/>
      <c r="N226" s="53"/>
      <c r="P226" s="111"/>
      <c r="Q226" s="54"/>
      <c r="R226" s="53"/>
      <c r="S226" s="53"/>
      <c r="AD226" s="27"/>
      <c r="AE226" s="27"/>
      <c r="AG226" s="53"/>
      <c r="AH226" s="53"/>
      <c r="AJ226" s="4"/>
      <c r="AL226" s="53"/>
    </row>
    <row r="227" spans="2:38" ht="15.75" customHeight="1" x14ac:dyDescent="0.25">
      <c r="B227" s="171"/>
      <c r="C227" s="56"/>
      <c r="D227" s="56"/>
      <c r="E227" s="43"/>
      <c r="F227" s="56"/>
      <c r="L227" s="66"/>
      <c r="M227" s="66"/>
      <c r="N227" s="53"/>
      <c r="P227" s="111"/>
      <c r="Q227" s="54"/>
      <c r="R227" s="53"/>
      <c r="S227" s="53"/>
      <c r="AD227" s="27"/>
      <c r="AE227" s="27"/>
      <c r="AG227" s="53"/>
      <c r="AH227" s="53"/>
      <c r="AJ227" s="4"/>
      <c r="AL227" s="53"/>
    </row>
    <row r="228" spans="2:38" x14ac:dyDescent="0.25">
      <c r="B228" s="171"/>
      <c r="C228" s="56"/>
      <c r="D228" s="56"/>
      <c r="E228" s="43"/>
      <c r="F228" s="56"/>
      <c r="L228" s="66"/>
      <c r="M228" s="66"/>
      <c r="N228" s="53"/>
      <c r="P228" s="111"/>
      <c r="Q228" s="54"/>
      <c r="R228" s="53"/>
      <c r="S228" s="53"/>
      <c r="AD228" s="27"/>
      <c r="AE228" s="27"/>
      <c r="AG228" s="53"/>
      <c r="AH228" s="53"/>
      <c r="AJ228" s="4"/>
      <c r="AL228" s="53"/>
    </row>
    <row r="229" spans="2:38" ht="31.5" customHeight="1" x14ac:dyDescent="0.25">
      <c r="B229" s="171"/>
      <c r="C229" s="56"/>
      <c r="D229" s="56"/>
      <c r="E229" s="43"/>
      <c r="F229" s="56"/>
      <c r="L229" s="66"/>
      <c r="M229" s="66"/>
      <c r="N229" s="53"/>
      <c r="P229" s="111"/>
      <c r="Q229" s="54"/>
      <c r="R229" s="53"/>
      <c r="S229" s="53"/>
      <c r="AD229" s="27"/>
      <c r="AE229" s="27"/>
      <c r="AG229" s="53"/>
      <c r="AH229" s="53"/>
      <c r="AJ229" s="4"/>
      <c r="AL229" s="53"/>
    </row>
    <row r="230" spans="2:38" x14ac:dyDescent="0.25">
      <c r="B230" s="171"/>
      <c r="C230" s="56"/>
      <c r="D230" s="56"/>
      <c r="E230" s="43"/>
      <c r="F230" s="56"/>
      <c r="L230" s="66"/>
      <c r="M230" s="66"/>
      <c r="N230" s="53"/>
      <c r="P230" s="111"/>
      <c r="Q230" s="54"/>
      <c r="R230" s="53"/>
      <c r="S230" s="53"/>
      <c r="AD230" s="27"/>
      <c r="AE230" s="27"/>
      <c r="AG230" s="53"/>
      <c r="AH230" s="53"/>
      <c r="AJ230" s="4"/>
      <c r="AL230" s="53"/>
    </row>
    <row r="231" spans="2:38" x14ac:dyDescent="0.25">
      <c r="B231" s="171"/>
      <c r="C231" s="56"/>
      <c r="D231" s="56"/>
      <c r="E231" s="43"/>
      <c r="F231" s="56"/>
    </row>
    <row r="232" spans="2:38" x14ac:dyDescent="0.25">
      <c r="B232" s="171"/>
      <c r="C232" s="56"/>
      <c r="D232" s="56"/>
      <c r="E232" s="43"/>
    </row>
    <row r="233" spans="2:38" x14ac:dyDescent="0.25">
      <c r="C233" s="56"/>
      <c r="D233" s="56"/>
      <c r="E233" s="43"/>
      <c r="F233" s="56"/>
      <c r="K233" s="173"/>
      <c r="L233" s="173"/>
    </row>
    <row r="234" spans="2:38" x14ac:dyDescent="0.25">
      <c r="C234" s="56"/>
      <c r="D234" s="56"/>
      <c r="E234" s="43"/>
      <c r="F234" s="56"/>
      <c r="L234" s="66"/>
      <c r="M234" s="66"/>
      <c r="N234" s="53"/>
      <c r="P234" s="111"/>
      <c r="Q234" s="54"/>
      <c r="R234" s="53"/>
      <c r="S234" s="53"/>
      <c r="AD234" s="27"/>
      <c r="AE234" s="27"/>
      <c r="AG234" s="53"/>
      <c r="AH234" s="53"/>
      <c r="AJ234" s="4"/>
      <c r="AL234" s="53"/>
    </row>
    <row r="235" spans="2:38" x14ac:dyDescent="0.25">
      <c r="C235" s="56"/>
      <c r="D235" s="56"/>
      <c r="E235" s="43"/>
      <c r="F235" s="56"/>
      <c r="L235" s="66"/>
      <c r="M235" s="66"/>
      <c r="N235" s="53"/>
      <c r="P235" s="111"/>
      <c r="Q235" s="54"/>
      <c r="R235" s="53"/>
      <c r="S235" s="53"/>
      <c r="AD235" s="27"/>
      <c r="AE235" s="27"/>
      <c r="AG235" s="53"/>
      <c r="AH235" s="53"/>
      <c r="AJ235" s="4"/>
      <c r="AL235" s="53"/>
    </row>
    <row r="236" spans="2:38" x14ac:dyDescent="0.25">
      <c r="C236" s="56"/>
      <c r="D236" s="56"/>
      <c r="E236" s="43"/>
      <c r="F236" s="56"/>
      <c r="L236" s="66"/>
      <c r="M236" s="66"/>
      <c r="N236" s="53"/>
      <c r="P236" s="111"/>
      <c r="Q236" s="54"/>
      <c r="R236" s="53"/>
      <c r="S236" s="53"/>
      <c r="AD236" s="27"/>
      <c r="AE236" s="27"/>
      <c r="AG236" s="53"/>
      <c r="AH236" s="53"/>
      <c r="AJ236" s="4"/>
      <c r="AL236" s="53"/>
    </row>
    <row r="237" spans="2:38" x14ac:dyDescent="0.25">
      <c r="C237" s="56"/>
      <c r="D237" s="56"/>
      <c r="E237" s="43"/>
      <c r="F237" s="56"/>
      <c r="L237" s="66"/>
      <c r="M237" s="66"/>
      <c r="N237" s="53"/>
      <c r="P237" s="111"/>
      <c r="Q237" s="54"/>
      <c r="R237" s="53"/>
      <c r="S237" s="53"/>
      <c r="AD237" s="27"/>
      <c r="AE237" s="27"/>
      <c r="AG237" s="53"/>
      <c r="AH237" s="53"/>
      <c r="AJ237" s="4"/>
      <c r="AL237" s="53"/>
    </row>
    <row r="238" spans="2:38" x14ac:dyDescent="0.25">
      <c r="C238" s="56"/>
      <c r="D238" s="56"/>
      <c r="E238" s="43"/>
      <c r="F238" s="56"/>
      <c r="L238" s="66"/>
      <c r="M238" s="66"/>
      <c r="N238" s="53"/>
      <c r="P238" s="111"/>
      <c r="Q238" s="54"/>
      <c r="R238" s="53"/>
      <c r="S238" s="53"/>
      <c r="AD238" s="27"/>
      <c r="AE238" s="27"/>
      <c r="AG238" s="53"/>
      <c r="AH238" s="53"/>
      <c r="AJ238" s="4"/>
      <c r="AL238" s="53"/>
    </row>
    <row r="239" spans="2:38" x14ac:dyDescent="0.25">
      <c r="C239" s="165"/>
      <c r="D239" s="165"/>
      <c r="E239" s="166"/>
      <c r="L239" s="66"/>
      <c r="M239" s="66"/>
      <c r="N239" s="53"/>
      <c r="P239" s="111"/>
      <c r="Q239" s="54"/>
      <c r="R239" s="53"/>
      <c r="S239" s="53"/>
      <c r="AD239" s="27"/>
      <c r="AE239" s="27"/>
      <c r="AG239" s="53"/>
      <c r="AH239" s="53"/>
      <c r="AJ239" s="4"/>
      <c r="AL239" s="53"/>
    </row>
    <row r="240" spans="2:38" x14ac:dyDescent="0.25">
      <c r="L240" s="66"/>
      <c r="M240" s="66"/>
      <c r="N240" s="53"/>
      <c r="P240" s="111"/>
      <c r="Q240" s="54"/>
      <c r="R240" s="53"/>
      <c r="S240" s="53"/>
      <c r="AD240" s="27"/>
      <c r="AE240" s="27"/>
      <c r="AG240" s="53"/>
      <c r="AH240" s="53"/>
      <c r="AJ240" s="4"/>
      <c r="AL240" s="53"/>
    </row>
    <row r="241" spans="2:38" x14ac:dyDescent="0.25">
      <c r="L241" s="66"/>
      <c r="M241" s="66"/>
      <c r="N241" s="53"/>
      <c r="P241" s="111"/>
      <c r="Q241" s="54"/>
      <c r="R241" s="53"/>
      <c r="S241" s="53"/>
      <c r="AD241" s="27"/>
      <c r="AE241" s="27"/>
      <c r="AG241" s="53"/>
      <c r="AH241" s="53"/>
      <c r="AJ241" s="4"/>
      <c r="AL241" s="53"/>
    </row>
    <row r="242" spans="2:38" x14ac:dyDescent="0.25">
      <c r="L242" s="66"/>
      <c r="M242" s="66"/>
      <c r="N242" s="53"/>
      <c r="P242" s="111"/>
      <c r="Q242" s="54"/>
      <c r="R242" s="53"/>
      <c r="S242" s="53"/>
      <c r="AD242" s="27"/>
      <c r="AE242" s="27"/>
      <c r="AG242" s="53"/>
      <c r="AH242" s="53"/>
      <c r="AJ242" s="4"/>
      <c r="AL242" s="53"/>
    </row>
    <row r="243" spans="2:38" ht="15.75" customHeight="1" x14ac:dyDescent="0.25">
      <c r="L243" s="66"/>
      <c r="M243" s="66"/>
      <c r="N243" s="53"/>
      <c r="P243" s="111"/>
      <c r="Q243" s="54"/>
      <c r="R243" s="53"/>
      <c r="S243" s="53"/>
      <c r="AD243" s="27"/>
      <c r="AE243" s="27"/>
      <c r="AG243" s="53"/>
      <c r="AH243" s="53"/>
      <c r="AJ243" s="4"/>
      <c r="AL243" s="53"/>
    </row>
    <row r="245" spans="2:38" ht="15.75" customHeight="1" x14ac:dyDescent="0.25">
      <c r="B245" s="171"/>
      <c r="C245" s="56"/>
      <c r="D245" s="56"/>
      <c r="E245" s="43"/>
      <c r="F245" s="56"/>
      <c r="G245" s="56"/>
    </row>
    <row r="246" spans="2:38" x14ac:dyDescent="0.25">
      <c r="B246" s="171"/>
      <c r="C246" s="56"/>
      <c r="D246" s="56"/>
      <c r="E246" s="43"/>
      <c r="F246" s="56"/>
      <c r="G246" s="56"/>
    </row>
    <row r="247" spans="2:38" ht="15.75" customHeight="1" x14ac:dyDescent="0.25">
      <c r="B247" s="171"/>
      <c r="C247" s="56"/>
      <c r="D247" s="56"/>
      <c r="E247" s="43"/>
      <c r="F247" s="56"/>
      <c r="G247" s="56"/>
    </row>
    <row r="248" spans="2:38" x14ac:dyDescent="0.25">
      <c r="B248" s="171"/>
      <c r="C248" s="56"/>
      <c r="D248" s="56"/>
      <c r="E248" s="43"/>
      <c r="F248" s="56"/>
      <c r="G248" s="56"/>
    </row>
    <row r="249" spans="2:38" ht="15.75" customHeight="1" x14ac:dyDescent="0.25">
      <c r="B249" s="171"/>
      <c r="C249" s="56"/>
      <c r="D249" s="56"/>
      <c r="E249" s="43"/>
      <c r="F249" s="56"/>
      <c r="G249" s="56"/>
    </row>
    <row r="250" spans="2:38" x14ac:dyDescent="0.25">
      <c r="B250" s="171"/>
      <c r="C250" s="56"/>
      <c r="D250" s="56"/>
      <c r="E250" s="43"/>
      <c r="F250" s="56"/>
      <c r="G250" s="56"/>
    </row>
    <row r="251" spans="2:38" x14ac:dyDescent="0.25">
      <c r="B251" s="171"/>
      <c r="C251" s="56"/>
      <c r="D251" s="56"/>
      <c r="E251" s="43"/>
      <c r="F251" s="56"/>
      <c r="G251" s="56"/>
    </row>
    <row r="252" spans="2:38" x14ac:dyDescent="0.25">
      <c r="B252" s="171"/>
      <c r="C252" s="56"/>
      <c r="D252" s="56"/>
      <c r="E252" s="43"/>
      <c r="F252" s="56"/>
      <c r="G252" s="56"/>
    </row>
    <row r="253" spans="2:38" x14ac:dyDescent="0.25">
      <c r="B253" s="171"/>
      <c r="C253" s="56"/>
      <c r="D253" s="56"/>
      <c r="E253" s="43"/>
      <c r="F253" s="56"/>
      <c r="G253" s="56"/>
    </row>
    <row r="254" spans="2:38" x14ac:dyDescent="0.25">
      <c r="B254" s="171"/>
      <c r="C254" s="56"/>
      <c r="D254" s="56"/>
      <c r="E254" s="43"/>
      <c r="F254" s="56"/>
      <c r="G254" s="56"/>
    </row>
    <row r="255" spans="2:38" x14ac:dyDescent="0.25">
      <c r="B255" s="171"/>
      <c r="C255" s="56"/>
      <c r="D255" s="56"/>
      <c r="E255" s="43"/>
      <c r="F255" s="56"/>
      <c r="G255" s="56"/>
    </row>
    <row r="256" spans="2:38" x14ac:dyDescent="0.25">
      <c r="B256" s="171"/>
      <c r="C256" s="56"/>
      <c r="D256" s="56"/>
      <c r="E256" s="43"/>
      <c r="F256" s="56"/>
      <c r="G256" s="56"/>
    </row>
    <row r="257" spans="2:7" x14ac:dyDescent="0.25">
      <c r="B257" s="171"/>
      <c r="C257" s="56"/>
      <c r="D257" s="56"/>
      <c r="E257" s="43"/>
      <c r="F257" s="56"/>
      <c r="G257" s="56"/>
    </row>
    <row r="258" spans="2:7" x14ac:dyDescent="0.25">
      <c r="B258" s="171"/>
      <c r="C258" s="56"/>
      <c r="D258" s="56"/>
      <c r="E258" s="43"/>
      <c r="F258" s="56"/>
      <c r="G258" s="56"/>
    </row>
    <row r="259" spans="2:7" x14ac:dyDescent="0.25">
      <c r="B259" s="171"/>
      <c r="C259" s="56"/>
      <c r="D259" s="56"/>
      <c r="E259" s="43"/>
      <c r="F259" s="56"/>
      <c r="G259" s="56"/>
    </row>
    <row r="260" spans="2:7" x14ac:dyDescent="0.25">
      <c r="B260" s="171"/>
      <c r="C260" s="56"/>
      <c r="D260" s="56"/>
      <c r="E260" s="43"/>
      <c r="F260" s="56"/>
      <c r="G260" s="56"/>
    </row>
    <row r="261" spans="2:7" x14ac:dyDescent="0.25">
      <c r="B261" s="171"/>
      <c r="C261" s="56"/>
      <c r="D261" s="56"/>
      <c r="E261" s="43"/>
      <c r="F261" s="56"/>
      <c r="G261" s="56"/>
    </row>
  </sheetData>
  <sheetProtection sheet="1" objects="1" scenarios="1"/>
  <autoFilter ref="B13:AJ14" xr:uid="{00000000-0009-0000-0000-000002000000}">
    <filterColumn colId="4" showButton="0"/>
    <filterColumn colId="5" showButton="0"/>
    <filterColumn colId="6" showButton="0"/>
    <filterColumn colId="7" showButton="0"/>
    <filterColumn colId="19" showButton="0"/>
  </autoFilter>
  <mergeCells count="594">
    <mergeCell ref="B142:D142"/>
    <mergeCell ref="B145:D145"/>
    <mergeCell ref="B133:D133"/>
    <mergeCell ref="B52:B64"/>
    <mergeCell ref="B45:B46"/>
    <mergeCell ref="B47:B48"/>
    <mergeCell ref="B198:Q198"/>
    <mergeCell ref="B151:D151"/>
    <mergeCell ref="B154:D154"/>
    <mergeCell ref="B88:B100"/>
    <mergeCell ref="C97:C98"/>
    <mergeCell ref="C88:D88"/>
    <mergeCell ref="B51:C51"/>
    <mergeCell ref="B127:H127"/>
    <mergeCell ref="B86:G86"/>
    <mergeCell ref="B130:D130"/>
    <mergeCell ref="J45:J46"/>
    <mergeCell ref="J47:J48"/>
    <mergeCell ref="L5:M6"/>
    <mergeCell ref="B163:D163"/>
    <mergeCell ref="B166:D166"/>
    <mergeCell ref="P47:P48"/>
    <mergeCell ref="B157:D157"/>
    <mergeCell ref="B160:D160"/>
    <mergeCell ref="B38:B39"/>
    <mergeCell ref="C89:D89"/>
    <mergeCell ref="C90:D90"/>
    <mergeCell ref="C91:D91"/>
    <mergeCell ref="C92:D92"/>
    <mergeCell ref="C93:D93"/>
    <mergeCell ref="C94:D94"/>
    <mergeCell ref="C95:D95"/>
    <mergeCell ref="C96:D96"/>
    <mergeCell ref="C99:D99"/>
    <mergeCell ref="C100:D100"/>
    <mergeCell ref="B42:B44"/>
    <mergeCell ref="B40:B41"/>
    <mergeCell ref="E40:E41"/>
    <mergeCell ref="C38:C39"/>
    <mergeCell ref="B148:D148"/>
    <mergeCell ref="B136:D136"/>
    <mergeCell ref="B139:D139"/>
    <mergeCell ref="F47:F48"/>
    <mergeCell ref="G47:G48"/>
    <mergeCell ref="C42:C44"/>
    <mergeCell ref="D42:D44"/>
    <mergeCell ref="E42:E44"/>
    <mergeCell ref="E33:E35"/>
    <mergeCell ref="G36:G37"/>
    <mergeCell ref="F40:F41"/>
    <mergeCell ref="G40:G41"/>
    <mergeCell ref="F45:F46"/>
    <mergeCell ref="G45:G46"/>
    <mergeCell ref="C45:C46"/>
    <mergeCell ref="C47:C48"/>
    <mergeCell ref="D47:D48"/>
    <mergeCell ref="E47:E48"/>
    <mergeCell ref="D45:D46"/>
    <mergeCell ref="E45:E46"/>
    <mergeCell ref="AA26:AA28"/>
    <mergeCell ref="U18:U19"/>
    <mergeCell ref="Y15:Y17"/>
    <mergeCell ref="Z20:Z21"/>
    <mergeCell ref="B2:F2"/>
    <mergeCell ref="O47:O48"/>
    <mergeCell ref="Q38:Q39"/>
    <mergeCell ref="R38:R39"/>
    <mergeCell ref="L47:L48"/>
    <mergeCell ref="J40:J41"/>
    <mergeCell ref="M36:M37"/>
    <mergeCell ref="R47:R48"/>
    <mergeCell ref="O40:O41"/>
    <mergeCell ref="R43:R44"/>
    <mergeCell ref="P40:P41"/>
    <mergeCell ref="N47:N48"/>
    <mergeCell ref="H47:H48"/>
    <mergeCell ref="H45:H46"/>
    <mergeCell ref="H42:H44"/>
    <mergeCell ref="I40:I41"/>
    <mergeCell ref="Q22:Q23"/>
    <mergeCell ref="R22:R23"/>
    <mergeCell ref="C18:C19"/>
    <mergeCell ref="C33:C35"/>
    <mergeCell ref="J15:J17"/>
    <mergeCell ref="J18:J19"/>
    <mergeCell ref="J42:J44"/>
    <mergeCell ref="S45:S46"/>
    <mergeCell ref="T45:T46"/>
    <mergeCell ref="S42:S44"/>
    <mergeCell ref="T42:T44"/>
    <mergeCell ref="S40:S41"/>
    <mergeCell ref="T40:T41"/>
    <mergeCell ref="O42:O44"/>
    <mergeCell ref="O45:O46"/>
    <mergeCell ref="S36:S37"/>
    <mergeCell ref="T36:T37"/>
    <mergeCell ref="S38:S39"/>
    <mergeCell ref="T38:T39"/>
    <mergeCell ref="T29:T30"/>
    <mergeCell ref="T24:T25"/>
    <mergeCell ref="T20:T21"/>
    <mergeCell ref="T15:T17"/>
    <mergeCell ref="T18:T19"/>
    <mergeCell ref="S20:S21"/>
    <mergeCell ref="N22:N23"/>
    <mergeCell ref="K43:K44"/>
    <mergeCell ref="X47:X48"/>
    <mergeCell ref="V47:V48"/>
    <mergeCell ref="S47:S48"/>
    <mergeCell ref="T47:T48"/>
    <mergeCell ref="U47:U48"/>
    <mergeCell ref="V40:V41"/>
    <mergeCell ref="X40:X41"/>
    <mergeCell ref="P45:P46"/>
    <mergeCell ref="P42:P44"/>
    <mergeCell ref="V45:V46"/>
    <mergeCell ref="X45:X46"/>
    <mergeCell ref="V42:V44"/>
    <mergeCell ref="W43:W44"/>
    <mergeCell ref="X42:X44"/>
    <mergeCell ref="U40:U41"/>
    <mergeCell ref="U45:U46"/>
    <mergeCell ref="U42:U44"/>
    <mergeCell ref="AK11:AK14"/>
    <mergeCell ref="U13:V13"/>
    <mergeCell ref="AD26:AD28"/>
    <mergeCell ref="AE26:AE28"/>
    <mergeCell ref="AK26:AK28"/>
    <mergeCell ref="AK15:AK17"/>
    <mergeCell ref="AF16:AF17"/>
    <mergeCell ref="E18:E19"/>
    <mergeCell ref="E20:E21"/>
    <mergeCell ref="E22:E23"/>
    <mergeCell ref="AA15:AA17"/>
    <mergeCell ref="F15:F17"/>
    <mergeCell ref="G15:G17"/>
    <mergeCell ref="H15:H17"/>
    <mergeCell ref="AE13:AE14"/>
    <mergeCell ref="AI13:AI14"/>
    <mergeCell ref="M11:AJ11"/>
    <mergeCell ref="AF13:AF14"/>
    <mergeCell ref="AG13:AG14"/>
    <mergeCell ref="AH13:AH14"/>
    <mergeCell ref="AJ13:AJ14"/>
    <mergeCell ref="AK20:AK21"/>
    <mergeCell ref="AK22:AK23"/>
    <mergeCell ref="AB15:AB17"/>
    <mergeCell ref="U38:U39"/>
    <mergeCell ref="O38:O39"/>
    <mergeCell ref="O36:O37"/>
    <mergeCell ref="O33:O35"/>
    <mergeCell ref="P38:P39"/>
    <mergeCell ref="M26:M28"/>
    <mergeCell ref="F38:F39"/>
    <mergeCell ref="G38:G39"/>
    <mergeCell ref="H38:H39"/>
    <mergeCell ref="F36:F37"/>
    <mergeCell ref="K36:K37"/>
    <mergeCell ref="U20:U21"/>
    <mergeCell ref="M20:M21"/>
    <mergeCell ref="N20:N21"/>
    <mergeCell ref="Q27:Q28"/>
    <mergeCell ref="W34:W35"/>
    <mergeCell ref="C22:C23"/>
    <mergeCell ref="C31:C32"/>
    <mergeCell ref="C26:C28"/>
    <mergeCell ref="C20:C21"/>
    <mergeCell ref="D29:D30"/>
    <mergeCell ref="D33:D35"/>
    <mergeCell ref="D31:D32"/>
    <mergeCell ref="D26:D28"/>
    <mergeCell ref="C29:C30"/>
    <mergeCell ref="D22:D23"/>
    <mergeCell ref="D24:D25"/>
    <mergeCell ref="C24:C25"/>
    <mergeCell ref="H20:H21"/>
    <mergeCell ref="I22:I23"/>
    <mergeCell ref="F22:F23"/>
    <mergeCell ref="B22:B23"/>
    <mergeCell ref="L26:L28"/>
    <mergeCell ref="I31:I32"/>
    <mergeCell ref="J33:J35"/>
    <mergeCell ref="G33:G35"/>
    <mergeCell ref="H33:H35"/>
    <mergeCell ref="B31:B32"/>
    <mergeCell ref="AC15:AC17"/>
    <mergeCell ref="E15:E17"/>
    <mergeCell ref="Y12:AJ12"/>
    <mergeCell ref="S13:S14"/>
    <mergeCell ref="U15:U17"/>
    <mergeCell ref="Z15:Z17"/>
    <mergeCell ref="V15:V17"/>
    <mergeCell ref="W16:W17"/>
    <mergeCell ref="X15:X17"/>
    <mergeCell ref="AD15:AD17"/>
    <mergeCell ref="AE15:AE17"/>
    <mergeCell ref="AG15:AG17"/>
    <mergeCell ref="AJ16:AJ17"/>
    <mergeCell ref="AI15:AI17"/>
    <mergeCell ref="AH15:AH17"/>
    <mergeCell ref="U12:X12"/>
    <mergeCell ref="AD13:AD14"/>
    <mergeCell ref="AC13:AC14"/>
    <mergeCell ref="Z13:Z14"/>
    <mergeCell ref="X13:X14"/>
    <mergeCell ref="AA13:AA14"/>
    <mergeCell ref="AB13:AB14"/>
    <mergeCell ref="Y13:Y14"/>
    <mergeCell ref="Q13:Q14"/>
    <mergeCell ref="Y26:Y28"/>
    <mergeCell ref="T22:T23"/>
    <mergeCell ref="V33:V35"/>
    <mergeCell ref="V20:V21"/>
    <mergeCell ref="P29:P30"/>
    <mergeCell ref="V29:V30"/>
    <mergeCell ref="D13:D14"/>
    <mergeCell ref="U29:U30"/>
    <mergeCell ref="F24:F25"/>
    <mergeCell ref="G24:G25"/>
    <mergeCell ref="F31:F32"/>
    <mergeCell ref="G31:G32"/>
    <mergeCell ref="H31:H32"/>
    <mergeCell ref="H24:H25"/>
    <mergeCell ref="S29:S30"/>
    <mergeCell ref="S33:S35"/>
    <mergeCell ref="S26:S28"/>
    <mergeCell ref="O24:O25"/>
    <mergeCell ref="P24:P25"/>
    <mergeCell ref="S24:S25"/>
    <mergeCell ref="M24:M25"/>
    <mergeCell ref="J24:J25"/>
    <mergeCell ref="W13:W14"/>
    <mergeCell ref="R13:R14"/>
    <mergeCell ref="N18:N19"/>
    <mergeCell ref="O13:O14"/>
    <mergeCell ref="S22:S23"/>
    <mergeCell ref="E13:E14"/>
    <mergeCell ref="B26:B28"/>
    <mergeCell ref="T13:T14"/>
    <mergeCell ref="D18:D19"/>
    <mergeCell ref="D20:D21"/>
    <mergeCell ref="P33:P35"/>
    <mergeCell ref="O26:O28"/>
    <mergeCell ref="P26:P28"/>
    <mergeCell ref="D15:D17"/>
    <mergeCell ref="F18:F19"/>
    <mergeCell ref="G18:G19"/>
    <mergeCell ref="N13:N14"/>
    <mergeCell ref="M34:M35"/>
    <mergeCell ref="Q34:Q35"/>
    <mergeCell ref="B29:B30"/>
    <mergeCell ref="E31:E32"/>
    <mergeCell ref="E24:E25"/>
    <mergeCell ref="E29:E30"/>
    <mergeCell ref="O22:O23"/>
    <mergeCell ref="F33:F35"/>
    <mergeCell ref="G22:G23"/>
    <mergeCell ref="L42:L44"/>
    <mergeCell ref="L40:L41"/>
    <mergeCell ref="W29:W30"/>
    <mergeCell ref="W31:W32"/>
    <mergeCell ref="H36:H37"/>
    <mergeCell ref="H14:I14"/>
    <mergeCell ref="F13:J13"/>
    <mergeCell ref="E36:E37"/>
    <mergeCell ref="E26:E28"/>
    <mergeCell ref="V38:V39"/>
    <mergeCell ref="P36:P37"/>
    <mergeCell ref="Q36:Q37"/>
    <mergeCell ref="U22:U23"/>
    <mergeCell ref="P13:P14"/>
    <mergeCell ref="M13:M14"/>
    <mergeCell ref="S31:S32"/>
    <mergeCell ref="P31:P32"/>
    <mergeCell ref="T31:T32"/>
    <mergeCell ref="U31:U32"/>
    <mergeCell ref="V31:V32"/>
    <mergeCell ref="U26:U28"/>
    <mergeCell ref="V26:V28"/>
    <mergeCell ref="N24:N25"/>
    <mergeCell ref="M18:M19"/>
    <mergeCell ref="L36:L37"/>
    <mergeCell ref="J31:J32"/>
    <mergeCell ref="I33:I35"/>
    <mergeCell ref="J36:J37"/>
    <mergeCell ref="M22:M23"/>
    <mergeCell ref="L22:L23"/>
    <mergeCell ref="J22:J23"/>
    <mergeCell ref="W24:W25"/>
    <mergeCell ref="U24:U25"/>
    <mergeCell ref="V24:V25"/>
    <mergeCell ref="O31:O32"/>
    <mergeCell ref="U33:U35"/>
    <mergeCell ref="T33:T35"/>
    <mergeCell ref="T26:T28"/>
    <mergeCell ref="W26:W28"/>
    <mergeCell ref="AK18:AK19"/>
    <mergeCell ref="X33:X35"/>
    <mergeCell ref="Y33:Y35"/>
    <mergeCell ref="Z33:Z35"/>
    <mergeCell ref="AA33:AA35"/>
    <mergeCell ref="AB33:AB35"/>
    <mergeCell ref="AC33:AC35"/>
    <mergeCell ref="AD33:AD35"/>
    <mergeCell ref="Z31:Z32"/>
    <mergeCell ref="AD24:AD25"/>
    <mergeCell ref="Y24:Y25"/>
    <mergeCell ref="Z24:Z25"/>
    <mergeCell ref="AA24:AA25"/>
    <mergeCell ref="AC24:AC25"/>
    <mergeCell ref="AB29:AB30"/>
    <mergeCell ref="AA29:AA30"/>
    <mergeCell ref="Z29:Z30"/>
    <mergeCell ref="AB31:AB32"/>
    <mergeCell ref="AD31:AD32"/>
    <mergeCell ref="AC31:AC32"/>
    <mergeCell ref="AE22:AE23"/>
    <mergeCell ref="AC26:AC28"/>
    <mergeCell ref="AF22:AF23"/>
    <mergeCell ref="AB26:AB28"/>
    <mergeCell ref="AC18:AC19"/>
    <mergeCell ref="Y22:Y23"/>
    <mergeCell ref="Z22:Z23"/>
    <mergeCell ref="AA22:AA23"/>
    <mergeCell ref="AB22:AB23"/>
    <mergeCell ref="AC22:AC23"/>
    <mergeCell ref="AB18:AB19"/>
    <mergeCell ref="AC20:AC21"/>
    <mergeCell ref="V18:V19"/>
    <mergeCell ref="X18:X19"/>
    <mergeCell ref="Y18:Y19"/>
    <mergeCell ref="Z18:Z19"/>
    <mergeCell ref="X22:X23"/>
    <mergeCell ref="AA20:AA21"/>
    <mergeCell ref="AB20:AB21"/>
    <mergeCell ref="V22:V23"/>
    <mergeCell ref="Y20:Y21"/>
    <mergeCell ref="AA18:AA19"/>
    <mergeCell ref="Y29:Y30"/>
    <mergeCell ref="X20:X21"/>
    <mergeCell ref="AK33:AK35"/>
    <mergeCell ref="AG33:AG35"/>
    <mergeCell ref="AI33:AI35"/>
    <mergeCell ref="AJ33:AJ35"/>
    <mergeCell ref="AI26:AI28"/>
    <mergeCell ref="AJ26:AJ28"/>
    <mergeCell ref="AK24:AK25"/>
    <mergeCell ref="AE33:AE35"/>
    <mergeCell ref="AF27:AF28"/>
    <mergeCell ref="AD20:AD21"/>
    <mergeCell ref="AE20:AE21"/>
    <mergeCell ref="AB24:AB25"/>
    <mergeCell ref="AK29:AK30"/>
    <mergeCell ref="AJ29:AJ30"/>
    <mergeCell ref="AH29:AH30"/>
    <mergeCell ref="AG24:AG25"/>
    <mergeCell ref="AI24:AI25"/>
    <mergeCell ref="AJ24:AJ25"/>
    <mergeCell ref="AC29:AC30"/>
    <mergeCell ref="Z26:Z28"/>
    <mergeCell ref="AH24:AH25"/>
    <mergeCell ref="AG20:AG21"/>
    <mergeCell ref="AK45:AK46"/>
    <mergeCell ref="AK40:AK41"/>
    <mergeCell ref="AH40:AH41"/>
    <mergeCell ref="AK31:AK32"/>
    <mergeCell ref="AI29:AI30"/>
    <mergeCell ref="AK47:AK48"/>
    <mergeCell ref="AJ36:AJ37"/>
    <mergeCell ref="AK36:AK37"/>
    <mergeCell ref="AI36:AI37"/>
    <mergeCell ref="AJ43:AJ44"/>
    <mergeCell ref="AK42:AK44"/>
    <mergeCell ref="AK38:AK39"/>
    <mergeCell ref="AI47:AI48"/>
    <mergeCell ref="AI38:AI39"/>
    <mergeCell ref="AI40:AI41"/>
    <mergeCell ref="AI45:AI46"/>
    <mergeCell ref="AJ38:AJ39"/>
    <mergeCell ref="AI42:AI44"/>
    <mergeCell ref="AJ47:AJ48"/>
    <mergeCell ref="AH47:AH48"/>
    <mergeCell ref="AH36:AH37"/>
    <mergeCell ref="AJ45:AJ46"/>
    <mergeCell ref="AD18:AD19"/>
    <mergeCell ref="AD22:AD23"/>
    <mergeCell ref="AE47:AE48"/>
    <mergeCell ref="AG47:AG48"/>
    <mergeCell ref="AH38:AH39"/>
    <mergeCell ref="AF45:AF46"/>
    <mergeCell ref="AH31:AH32"/>
    <mergeCell ref="AH45:AH46"/>
    <mergeCell ref="AH42:AH44"/>
    <mergeCell ref="AG26:AG28"/>
    <mergeCell ref="AG40:AG41"/>
    <mergeCell ref="AG42:AG44"/>
    <mergeCell ref="AH26:AH28"/>
    <mergeCell ref="AE29:AE30"/>
    <mergeCell ref="AD29:AD30"/>
    <mergeCell ref="AE40:AE41"/>
    <mergeCell ref="AH33:AH35"/>
    <mergeCell ref="AG38:AG39"/>
    <mergeCell ref="AG45:AG46"/>
    <mergeCell ref="AH18:AH19"/>
    <mergeCell ref="AG18:AG19"/>
    <mergeCell ref="AG22:AG23"/>
    <mergeCell ref="AH20:AH21"/>
    <mergeCell ref="AH22:AH23"/>
    <mergeCell ref="AJ20:AJ21"/>
    <mergeCell ref="AI20:AI21"/>
    <mergeCell ref="AI22:AI23"/>
    <mergeCell ref="AI18:AI19"/>
    <mergeCell ref="AF43:AF44"/>
    <mergeCell ref="AF36:AF37"/>
    <mergeCell ref="AG36:AG37"/>
    <mergeCell ref="AE36:AE37"/>
    <mergeCell ref="AJ31:AJ32"/>
    <mergeCell ref="AE31:AE32"/>
    <mergeCell ref="AJ40:AJ41"/>
    <mergeCell ref="AI31:AI32"/>
    <mergeCell ref="AF34:AF35"/>
    <mergeCell ref="AA38:AA39"/>
    <mergeCell ref="AB38:AB39"/>
    <mergeCell ref="AC38:AC39"/>
    <mergeCell ref="AD38:AD39"/>
    <mergeCell ref="AE38:AE39"/>
    <mergeCell ref="AB42:AB44"/>
    <mergeCell ref="AC45:AC46"/>
    <mergeCell ref="AD45:AD46"/>
    <mergeCell ref="AB40:AB41"/>
    <mergeCell ref="AA42:AA44"/>
    <mergeCell ref="AA47:AA48"/>
    <mergeCell ref="AB47:AB48"/>
    <mergeCell ref="X36:X37"/>
    <mergeCell ref="Y38:Y39"/>
    <mergeCell ref="Y31:Y32"/>
    <mergeCell ref="AA31:AA32"/>
    <mergeCell ref="AE43:AE44"/>
    <mergeCell ref="AC36:AC37"/>
    <mergeCell ref="AD36:AD37"/>
    <mergeCell ref="AC42:AC44"/>
    <mergeCell ref="AD43:AD44"/>
    <mergeCell ref="Z36:Z37"/>
    <mergeCell ref="AC40:AC41"/>
    <mergeCell ref="AD40:AD41"/>
    <mergeCell ref="AC47:AC48"/>
    <mergeCell ref="AD47:AD48"/>
    <mergeCell ref="Y45:Y46"/>
    <mergeCell ref="Z45:Z46"/>
    <mergeCell ref="AA45:AA46"/>
    <mergeCell ref="AB45:AB46"/>
    <mergeCell ref="Z40:Z41"/>
    <mergeCell ref="AA40:AA41"/>
    <mergeCell ref="Z42:Z44"/>
    <mergeCell ref="Z38:Z39"/>
    <mergeCell ref="Y42:Y44"/>
    <mergeCell ref="Y40:Y41"/>
    <mergeCell ref="B101:E101"/>
    <mergeCell ref="B169:D170"/>
    <mergeCell ref="Y36:Y37"/>
    <mergeCell ref="AA36:AA37"/>
    <mergeCell ref="AB36:AB37"/>
    <mergeCell ref="X38:X39"/>
    <mergeCell ref="N40:N41"/>
    <mergeCell ref="N38:N39"/>
    <mergeCell ref="N45:N46"/>
    <mergeCell ref="I47:I48"/>
    <mergeCell ref="J38:J39"/>
    <mergeCell ref="M47:M48"/>
    <mergeCell ref="M42:M44"/>
    <mergeCell ref="M40:M41"/>
    <mergeCell ref="M38:M39"/>
    <mergeCell ref="M45:M46"/>
    <mergeCell ref="I38:I39"/>
    <mergeCell ref="L38:L39"/>
    <mergeCell ref="U36:U37"/>
    <mergeCell ref="V36:V37"/>
    <mergeCell ref="Y47:Y48"/>
    <mergeCell ref="Z47:Z48"/>
    <mergeCell ref="N3:P3"/>
    <mergeCell ref="H2:P2"/>
    <mergeCell ref="B65:D65"/>
    <mergeCell ref="F26:F28"/>
    <mergeCell ref="G26:G28"/>
    <mergeCell ref="J26:J28"/>
    <mergeCell ref="J29:J30"/>
    <mergeCell ref="N29:N30"/>
    <mergeCell ref="I45:I46"/>
    <mergeCell ref="L45:L46"/>
    <mergeCell ref="I42:I44"/>
    <mergeCell ref="L33:L35"/>
    <mergeCell ref="I29:I30"/>
    <mergeCell ref="I36:I37"/>
    <mergeCell ref="N31:N32"/>
    <mergeCell ref="N36:N37"/>
    <mergeCell ref="N33:N35"/>
    <mergeCell ref="N26:N28"/>
    <mergeCell ref="F42:F44"/>
    <mergeCell ref="G42:G44"/>
    <mergeCell ref="H18:H19"/>
    <mergeCell ref="L15:L17"/>
    <mergeCell ref="L18:L19"/>
    <mergeCell ref="I18:I19"/>
    <mergeCell ref="A47:A48"/>
    <mergeCell ref="M15:M17"/>
    <mergeCell ref="N15:N17"/>
    <mergeCell ref="O15:O17"/>
    <mergeCell ref="O18:O19"/>
    <mergeCell ref="I20:I21"/>
    <mergeCell ref="O20:O21"/>
    <mergeCell ref="S15:S17"/>
    <mergeCell ref="Q16:Q17"/>
    <mergeCell ref="R16:R17"/>
    <mergeCell ref="S18:S19"/>
    <mergeCell ref="P18:P19"/>
    <mergeCell ref="P20:P21"/>
    <mergeCell ref="P15:P17"/>
    <mergeCell ref="J20:J21"/>
    <mergeCell ref="K16:K17"/>
    <mergeCell ref="K18:K19"/>
    <mergeCell ref="H40:H41"/>
    <mergeCell ref="H26:H28"/>
    <mergeCell ref="I26:I28"/>
    <mergeCell ref="N42:N44"/>
    <mergeCell ref="C15:C17"/>
    <mergeCell ref="O29:O30"/>
    <mergeCell ref="P22:P23"/>
    <mergeCell ref="H3:K3"/>
    <mergeCell ref="H4:K4"/>
    <mergeCell ref="H5:K6"/>
    <mergeCell ref="K13:K14"/>
    <mergeCell ref="B11:L12"/>
    <mergeCell ref="A15:A19"/>
    <mergeCell ref="A20:A23"/>
    <mergeCell ref="A24:A28"/>
    <mergeCell ref="A29:A32"/>
    <mergeCell ref="L3:M3"/>
    <mergeCell ref="L4:M4"/>
    <mergeCell ref="I24:I25"/>
    <mergeCell ref="L31:L32"/>
    <mergeCell ref="L29:L30"/>
    <mergeCell ref="L24:L25"/>
    <mergeCell ref="H22:H23"/>
    <mergeCell ref="F29:F30"/>
    <mergeCell ref="G29:G30"/>
    <mergeCell ref="H29:H30"/>
    <mergeCell ref="B20:B21"/>
    <mergeCell ref="B24:B25"/>
    <mergeCell ref="L20:L21"/>
    <mergeCell ref="F20:F21"/>
    <mergeCell ref="G20:G21"/>
    <mergeCell ref="A33:A37"/>
    <mergeCell ref="A38:A41"/>
    <mergeCell ref="A42:A46"/>
    <mergeCell ref="B3:F3"/>
    <mergeCell ref="C6:F6"/>
    <mergeCell ref="C9:F9"/>
    <mergeCell ref="C13:C14"/>
    <mergeCell ref="B13:B14"/>
    <mergeCell ref="C4:F4"/>
    <mergeCell ref="C5:F5"/>
    <mergeCell ref="B15:B17"/>
    <mergeCell ref="B18:B19"/>
    <mergeCell ref="B33:B35"/>
    <mergeCell ref="B36:B37"/>
    <mergeCell ref="D36:D37"/>
    <mergeCell ref="C36:C37"/>
    <mergeCell ref="D38:D39"/>
    <mergeCell ref="E38:E39"/>
    <mergeCell ref="D40:D41"/>
    <mergeCell ref="C40:C41"/>
    <mergeCell ref="B7:B8"/>
    <mergeCell ref="C7:F8"/>
    <mergeCell ref="F200:J200"/>
    <mergeCell ref="E200:E201"/>
    <mergeCell ref="B225:D225"/>
    <mergeCell ref="C214:C215"/>
    <mergeCell ref="D214:D215"/>
    <mergeCell ref="E214:E215"/>
    <mergeCell ref="F214:I214"/>
    <mergeCell ref="B216:B222"/>
    <mergeCell ref="C216:C217"/>
    <mergeCell ref="C218:C219"/>
    <mergeCell ref="C220:C221"/>
    <mergeCell ref="B202:B209"/>
    <mergeCell ref="C202:C203"/>
    <mergeCell ref="C204:C205"/>
    <mergeCell ref="C206:C207"/>
    <mergeCell ref="C208:C209"/>
    <mergeCell ref="D200:D201"/>
    <mergeCell ref="B200:B201"/>
    <mergeCell ref="C200:C201"/>
    <mergeCell ref="B212:D212"/>
    <mergeCell ref="B214:B215"/>
  </mergeCells>
  <hyperlinks>
    <hyperlink ref="X31" r:id="rId1" location="source-labels" display="https://help.twitter.com/using-twitter/how-to-tweet - source-labels" xr:uid="{00000000-0004-0000-0200-000000000000}"/>
    <hyperlink ref="N42" r:id="rId2" xr:uid="{00000000-0004-0000-0200-000002000000}"/>
    <hyperlink ref="N45" r:id="rId3" display="https://www.eldefinido.cl/actualidad/mundo/6582/NiUnaMenos-La-historia-de-la-poetisa-que-inicio-esta-lucha-y-que-murio-por-ser-mujer/" xr:uid="{00000000-0004-0000-0200-000003000000}"/>
    <hyperlink ref="N24" r:id="rId4" xr:uid="{00000000-0004-0000-0200-000001000000}"/>
  </hyperlinks>
  <pageMargins left="0.7" right="0.7" top="0.75" bottom="0.75" header="0.3" footer="0.3"/>
  <pageSetup paperSize="9" orientation="portrait" r:id="rId5"/>
  <drawing r:id="rId6"/>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R206"/>
  <sheetViews>
    <sheetView zoomScaleNormal="100" workbookViewId="0">
      <selection activeCell="E2" sqref="E2"/>
    </sheetView>
  </sheetViews>
  <sheetFormatPr baseColWidth="10" defaultRowHeight="15" x14ac:dyDescent="0.25"/>
  <cols>
    <col min="1" max="1" width="3.140625" style="52" customWidth="1"/>
    <col min="2" max="2" width="24" style="28" bestFit="1" customWidth="1"/>
    <col min="3" max="3" width="23.140625" style="26" bestFit="1" customWidth="1"/>
    <col min="4" max="4" width="17.42578125" customWidth="1"/>
    <col min="5" max="5" width="18.140625" customWidth="1"/>
    <col min="6" max="6" width="18.42578125" customWidth="1"/>
    <col min="7" max="7" width="21.5703125" customWidth="1"/>
    <col min="8" max="8" width="12.5703125" customWidth="1"/>
    <col min="9" max="9" width="27" bestFit="1" customWidth="1"/>
    <col min="10" max="10" width="30.85546875" bestFit="1" customWidth="1"/>
  </cols>
  <sheetData>
    <row r="1" spans="2:8" s="52" customFormat="1" x14ac:dyDescent="0.25">
      <c r="B1" s="28"/>
      <c r="C1" s="26"/>
    </row>
    <row r="2" spans="2:8" ht="66" customHeight="1" x14ac:dyDescent="0.25">
      <c r="B2" s="309" t="s">
        <v>568</v>
      </c>
      <c r="C2" s="310"/>
      <c r="D2" s="148" t="s">
        <v>542</v>
      </c>
      <c r="E2" s="148" t="s">
        <v>543</v>
      </c>
      <c r="F2" s="148" t="s">
        <v>544</v>
      </c>
      <c r="G2" s="148" t="s">
        <v>545</v>
      </c>
      <c r="H2" s="148" t="s">
        <v>564</v>
      </c>
    </row>
    <row r="3" spans="2:8" ht="15.75" x14ac:dyDescent="0.25">
      <c r="B3" s="300" t="s">
        <v>567</v>
      </c>
      <c r="C3" s="146" t="s">
        <v>546</v>
      </c>
      <c r="D3" s="25">
        <v>1</v>
      </c>
      <c r="E3" s="25">
        <v>0</v>
      </c>
      <c r="F3" s="25">
        <v>0</v>
      </c>
      <c r="G3" s="25">
        <v>0</v>
      </c>
      <c r="H3" s="25">
        <v>1</v>
      </c>
    </row>
    <row r="4" spans="2:8" ht="15.75" x14ac:dyDescent="0.25">
      <c r="B4" s="300"/>
      <c r="C4" s="146" t="s">
        <v>547</v>
      </c>
      <c r="D4" s="25">
        <v>0</v>
      </c>
      <c r="E4" s="25">
        <v>0</v>
      </c>
      <c r="F4" s="25">
        <v>0</v>
      </c>
      <c r="G4" s="25">
        <v>0</v>
      </c>
      <c r="H4" s="25">
        <v>0</v>
      </c>
    </row>
    <row r="5" spans="2:8" ht="15.75" x14ac:dyDescent="0.25">
      <c r="B5" s="300"/>
      <c r="C5" s="146" t="s">
        <v>548</v>
      </c>
      <c r="D5" s="25">
        <v>1</v>
      </c>
      <c r="E5" s="25">
        <v>2</v>
      </c>
      <c r="F5" s="25">
        <v>0</v>
      </c>
      <c r="G5" s="25">
        <v>1</v>
      </c>
      <c r="H5" s="25">
        <v>4</v>
      </c>
    </row>
    <row r="6" spans="2:8" ht="15.75" customHeight="1" x14ac:dyDescent="0.25">
      <c r="B6" s="300"/>
      <c r="C6" s="146" t="s">
        <v>549</v>
      </c>
      <c r="D6" s="25">
        <v>0</v>
      </c>
      <c r="E6" s="25">
        <v>0</v>
      </c>
      <c r="F6" s="25">
        <v>0</v>
      </c>
      <c r="G6" s="25">
        <v>0</v>
      </c>
      <c r="H6" s="25">
        <v>0</v>
      </c>
    </row>
    <row r="7" spans="2:8" ht="15.75" x14ac:dyDescent="0.25">
      <c r="B7" s="300"/>
      <c r="C7" s="146" t="s">
        <v>550</v>
      </c>
      <c r="D7" s="25">
        <v>0</v>
      </c>
      <c r="E7" s="25">
        <v>2</v>
      </c>
      <c r="F7" s="25">
        <v>0</v>
      </c>
      <c r="G7" s="25">
        <v>0</v>
      </c>
      <c r="H7" s="25">
        <v>2</v>
      </c>
    </row>
    <row r="8" spans="2:8" ht="15.75" x14ac:dyDescent="0.25">
      <c r="B8" s="300"/>
      <c r="C8" s="146" t="s">
        <v>551</v>
      </c>
      <c r="D8" s="25">
        <v>1</v>
      </c>
      <c r="E8" s="25">
        <v>0</v>
      </c>
      <c r="F8" s="25">
        <v>0</v>
      </c>
      <c r="G8" s="25">
        <v>0</v>
      </c>
      <c r="H8" s="25">
        <v>1</v>
      </c>
    </row>
    <row r="9" spans="2:8" ht="15.75" x14ac:dyDescent="0.25">
      <c r="B9" s="300"/>
      <c r="C9" s="146" t="s">
        <v>552</v>
      </c>
      <c r="D9" s="25">
        <v>0</v>
      </c>
      <c r="E9" s="25">
        <v>2</v>
      </c>
      <c r="F9" s="25">
        <v>0</v>
      </c>
      <c r="G9" s="25">
        <v>0</v>
      </c>
      <c r="H9" s="25">
        <v>2</v>
      </c>
    </row>
    <row r="10" spans="2:8" ht="15.75" x14ac:dyDescent="0.25">
      <c r="B10" s="300"/>
      <c r="C10" s="146" t="s">
        <v>553</v>
      </c>
      <c r="D10" s="25">
        <v>0</v>
      </c>
      <c r="E10" s="25">
        <v>0</v>
      </c>
      <c r="F10" s="25">
        <v>2</v>
      </c>
      <c r="G10" s="25">
        <v>0</v>
      </c>
      <c r="H10" s="25">
        <v>2</v>
      </c>
    </row>
    <row r="11" spans="2:8" ht="15.75" x14ac:dyDescent="0.25">
      <c r="B11" s="300"/>
      <c r="C11" s="146" t="s">
        <v>554</v>
      </c>
      <c r="D11" s="25">
        <v>0</v>
      </c>
      <c r="E11" s="25">
        <v>0</v>
      </c>
      <c r="F11" s="25">
        <v>0</v>
      </c>
      <c r="G11" s="25">
        <v>0</v>
      </c>
      <c r="H11" s="25">
        <v>0</v>
      </c>
    </row>
    <row r="12" spans="2:8" ht="15.75" x14ac:dyDescent="0.25">
      <c r="B12" s="300"/>
      <c r="C12" s="146" t="s">
        <v>555</v>
      </c>
      <c r="D12" s="25">
        <v>0</v>
      </c>
      <c r="E12" s="25">
        <v>2</v>
      </c>
      <c r="F12" s="25">
        <v>2</v>
      </c>
      <c r="G12" s="25">
        <v>0</v>
      </c>
      <c r="H12" s="25">
        <v>4</v>
      </c>
    </row>
    <row r="13" spans="2:8" ht="15.75" x14ac:dyDescent="0.25">
      <c r="B13" s="300"/>
      <c r="C13" s="146" t="s">
        <v>556</v>
      </c>
      <c r="D13" s="25">
        <v>4</v>
      </c>
      <c r="E13" s="25">
        <v>11</v>
      </c>
      <c r="F13" s="25">
        <v>6</v>
      </c>
      <c r="G13" s="25">
        <v>4</v>
      </c>
      <c r="H13" s="25">
        <v>25</v>
      </c>
    </row>
    <row r="14" spans="2:8" ht="15.75" x14ac:dyDescent="0.25">
      <c r="B14" s="300"/>
      <c r="C14" s="146" t="s">
        <v>557</v>
      </c>
      <c r="D14" s="25">
        <v>5</v>
      </c>
      <c r="E14" s="25">
        <v>12</v>
      </c>
      <c r="F14" s="25">
        <v>6</v>
      </c>
      <c r="G14" s="25">
        <v>2</v>
      </c>
      <c r="H14" s="25">
        <v>25</v>
      </c>
    </row>
    <row r="15" spans="2:8" ht="15.75" x14ac:dyDescent="0.25">
      <c r="B15" s="300"/>
      <c r="C15" s="146" t="s">
        <v>558</v>
      </c>
      <c r="D15" s="25">
        <v>0</v>
      </c>
      <c r="E15" s="25">
        <v>13</v>
      </c>
      <c r="F15" s="25">
        <v>17</v>
      </c>
      <c r="G15" s="25">
        <v>15</v>
      </c>
      <c r="H15" s="25">
        <v>45</v>
      </c>
    </row>
    <row r="16" spans="2:8" ht="15.75" x14ac:dyDescent="0.25">
      <c r="B16" s="300" t="s">
        <v>566</v>
      </c>
      <c r="C16" s="146" t="s">
        <v>562</v>
      </c>
      <c r="D16" s="25">
        <v>61</v>
      </c>
      <c r="E16" s="25">
        <v>242</v>
      </c>
      <c r="F16" s="25">
        <v>264</v>
      </c>
      <c r="G16" s="25">
        <v>20</v>
      </c>
      <c r="H16" s="25">
        <v>587</v>
      </c>
    </row>
    <row r="17" spans="2:12" ht="15.75" x14ac:dyDescent="0.25">
      <c r="B17" s="300"/>
      <c r="C17" s="146" t="s">
        <v>563</v>
      </c>
      <c r="D17" s="25">
        <v>2</v>
      </c>
      <c r="E17" s="25">
        <v>14</v>
      </c>
      <c r="F17" s="25">
        <v>17</v>
      </c>
      <c r="G17" s="25">
        <v>1</v>
      </c>
      <c r="H17" s="25">
        <v>34</v>
      </c>
      <c r="I17" s="33"/>
      <c r="J17" s="33"/>
      <c r="K17" s="33"/>
      <c r="L17" s="34"/>
    </row>
    <row r="18" spans="2:12" ht="15.75" x14ac:dyDescent="0.25">
      <c r="B18" s="300"/>
      <c r="C18" s="146" t="s">
        <v>559</v>
      </c>
      <c r="D18" s="25">
        <v>81</v>
      </c>
      <c r="E18" s="25">
        <v>240</v>
      </c>
      <c r="F18" s="25">
        <v>396</v>
      </c>
      <c r="G18" s="25">
        <v>16</v>
      </c>
      <c r="H18" s="25">
        <v>733</v>
      </c>
      <c r="I18" s="32"/>
      <c r="J18" s="32"/>
      <c r="K18" s="32"/>
      <c r="L18" s="35"/>
    </row>
    <row r="19" spans="2:12" ht="15.75" x14ac:dyDescent="0.25">
      <c r="B19" s="314" t="s">
        <v>560</v>
      </c>
      <c r="C19" s="315"/>
      <c r="D19" s="147">
        <v>144</v>
      </c>
      <c r="E19" s="147">
        <v>496</v>
      </c>
      <c r="F19" s="147">
        <v>677</v>
      </c>
      <c r="G19" s="147">
        <v>37</v>
      </c>
      <c r="H19" s="147">
        <v>1354</v>
      </c>
      <c r="I19" s="32"/>
      <c r="J19" s="32"/>
      <c r="K19" s="32"/>
      <c r="L19" s="35"/>
    </row>
    <row r="20" spans="2:12" ht="15.75" x14ac:dyDescent="0.25">
      <c r="B20" s="300" t="s">
        <v>565</v>
      </c>
      <c r="C20" s="146" t="s">
        <v>430</v>
      </c>
      <c r="D20" s="25">
        <v>0</v>
      </c>
      <c r="E20" s="25">
        <v>1</v>
      </c>
      <c r="F20" s="25">
        <v>0</v>
      </c>
      <c r="G20" s="25">
        <v>0</v>
      </c>
      <c r="H20" s="25">
        <v>1</v>
      </c>
      <c r="I20" s="32"/>
      <c r="J20" s="32"/>
      <c r="K20" s="32"/>
      <c r="L20" s="35"/>
    </row>
    <row r="21" spans="2:12" ht="15.75" x14ac:dyDescent="0.25">
      <c r="B21" s="300"/>
      <c r="C21" s="146" t="s">
        <v>431</v>
      </c>
      <c r="D21" s="25">
        <v>0</v>
      </c>
      <c r="E21" s="25">
        <v>0</v>
      </c>
      <c r="F21" s="25">
        <v>0</v>
      </c>
      <c r="G21" s="25">
        <v>0</v>
      </c>
      <c r="H21" s="25">
        <v>0</v>
      </c>
      <c r="I21" s="32"/>
      <c r="J21" s="32"/>
      <c r="K21" s="32"/>
      <c r="L21" s="35"/>
    </row>
    <row r="22" spans="2:12" ht="15.75" x14ac:dyDescent="0.25">
      <c r="B22" s="300"/>
      <c r="C22" s="146" t="s">
        <v>561</v>
      </c>
      <c r="D22" s="25">
        <v>0</v>
      </c>
      <c r="E22" s="25">
        <v>0</v>
      </c>
      <c r="F22" s="25">
        <v>4</v>
      </c>
      <c r="G22" s="25">
        <v>0</v>
      </c>
      <c r="H22" s="25">
        <v>4</v>
      </c>
      <c r="I22" s="39"/>
      <c r="J22" s="36"/>
      <c r="K22" s="36"/>
      <c r="L22" s="36"/>
    </row>
    <row r="23" spans="2:12" ht="15.75" x14ac:dyDescent="0.25">
      <c r="B23" s="300"/>
      <c r="C23" s="146" t="s">
        <v>433</v>
      </c>
      <c r="D23" s="25">
        <v>2</v>
      </c>
      <c r="E23" s="25">
        <v>10</v>
      </c>
      <c r="F23" s="25">
        <v>17</v>
      </c>
      <c r="G23" s="25">
        <v>1</v>
      </c>
      <c r="H23" s="25">
        <v>30</v>
      </c>
      <c r="I23" s="39"/>
      <c r="J23" s="36"/>
      <c r="K23" s="36"/>
      <c r="L23" s="36"/>
    </row>
    <row r="24" spans="2:12" ht="15.75" customHeight="1" x14ac:dyDescent="0.25">
      <c r="B24" s="311" t="s">
        <v>572</v>
      </c>
      <c r="C24" s="311"/>
      <c r="D24" s="311"/>
      <c r="E24" s="311"/>
      <c r="F24" s="311"/>
      <c r="G24" s="311"/>
      <c r="H24" s="311"/>
      <c r="I24" s="36"/>
      <c r="J24" s="36"/>
      <c r="K24" s="36"/>
      <c r="L24" s="36"/>
    </row>
    <row r="25" spans="2:12" s="52" customFormat="1" ht="15.75" customHeight="1" x14ac:dyDescent="0.25">
      <c r="B25" s="312"/>
      <c r="C25" s="312"/>
      <c r="D25" s="312"/>
      <c r="E25" s="312"/>
      <c r="F25" s="312"/>
      <c r="G25" s="312"/>
      <c r="H25" s="312"/>
      <c r="I25" s="39"/>
      <c r="J25" s="36"/>
      <c r="K25" s="36"/>
      <c r="L25" s="36"/>
    </row>
    <row r="26" spans="2:12" s="52" customFormat="1" ht="15.75" x14ac:dyDescent="0.25">
      <c r="B26" s="144"/>
      <c r="C26" s="144"/>
      <c r="D26" s="144"/>
      <c r="E26" s="144"/>
      <c r="F26" s="144"/>
      <c r="G26" s="144"/>
      <c r="H26" s="40"/>
      <c r="I26" s="39"/>
      <c r="J26" s="36"/>
      <c r="K26" s="36"/>
      <c r="L26" s="36"/>
    </row>
    <row r="27" spans="2:12" ht="15" customHeight="1" x14ac:dyDescent="0.25">
      <c r="B27" s="299" t="s">
        <v>711</v>
      </c>
      <c r="C27" s="299"/>
      <c r="D27" s="299"/>
      <c r="E27" s="299"/>
      <c r="F27" s="299"/>
      <c r="G27" s="299"/>
      <c r="H27" s="299"/>
      <c r="I27" s="7"/>
      <c r="J27" s="37"/>
      <c r="K27" s="37"/>
      <c r="L27" s="37"/>
    </row>
    <row r="28" spans="2:12" ht="15" customHeight="1" x14ac:dyDescent="0.25">
      <c r="B28" s="299"/>
      <c r="C28" s="299"/>
      <c r="D28" s="299"/>
      <c r="E28" s="299"/>
      <c r="F28" s="299"/>
      <c r="G28" s="299"/>
      <c r="H28" s="299"/>
      <c r="I28" s="7"/>
      <c r="J28" s="37"/>
      <c r="K28" s="37"/>
      <c r="L28" s="37"/>
    </row>
    <row r="29" spans="2:12" ht="15" customHeight="1" x14ac:dyDescent="0.25">
      <c r="B29" s="299"/>
      <c r="C29" s="299"/>
      <c r="D29" s="299"/>
      <c r="E29" s="299"/>
      <c r="F29" s="299"/>
      <c r="G29" s="299"/>
      <c r="H29" s="299"/>
      <c r="I29" s="7"/>
      <c r="J29" s="37"/>
      <c r="K29" s="37"/>
      <c r="L29" s="37"/>
    </row>
    <row r="30" spans="2:12" ht="15" customHeight="1" x14ac:dyDescent="0.25">
      <c r="B30" s="299"/>
      <c r="C30" s="299"/>
      <c r="D30" s="299"/>
      <c r="E30" s="299"/>
      <c r="F30" s="299"/>
      <c r="G30" s="299"/>
      <c r="H30" s="299"/>
      <c r="I30" s="7"/>
      <c r="J30" s="37"/>
      <c r="K30" s="37"/>
      <c r="L30" s="37"/>
    </row>
    <row r="31" spans="2:12" ht="15" customHeight="1" x14ac:dyDescent="0.25">
      <c r="B31" s="299"/>
      <c r="C31" s="299"/>
      <c r="D31" s="299"/>
      <c r="E31" s="299"/>
      <c r="F31" s="299"/>
      <c r="G31" s="299"/>
      <c r="H31" s="299"/>
      <c r="I31" s="7"/>
      <c r="J31" s="37"/>
      <c r="K31" s="37"/>
      <c r="L31" s="37"/>
    </row>
    <row r="32" spans="2:12" ht="15" customHeight="1" x14ac:dyDescent="0.25">
      <c r="B32" s="299"/>
      <c r="C32" s="299"/>
      <c r="D32" s="299"/>
      <c r="E32" s="299"/>
      <c r="F32" s="299"/>
      <c r="G32" s="299"/>
      <c r="H32" s="299"/>
      <c r="I32" s="7"/>
      <c r="J32" s="37"/>
      <c r="K32" s="37"/>
      <c r="L32" s="37"/>
    </row>
    <row r="33" spans="2:12" ht="15" customHeight="1" x14ac:dyDescent="0.25">
      <c r="B33" s="299"/>
      <c r="C33" s="299"/>
      <c r="D33" s="299"/>
      <c r="E33" s="299"/>
      <c r="F33" s="299"/>
      <c r="G33" s="299"/>
      <c r="H33" s="299"/>
      <c r="I33" s="7"/>
      <c r="J33" s="37"/>
      <c r="K33" s="37"/>
      <c r="L33" s="37"/>
    </row>
    <row r="34" spans="2:12" ht="15" customHeight="1" x14ac:dyDescent="0.25">
      <c r="B34" s="299"/>
      <c r="C34" s="299"/>
      <c r="D34" s="299"/>
      <c r="E34" s="299"/>
      <c r="F34" s="299"/>
      <c r="G34" s="299"/>
      <c r="H34" s="299"/>
      <c r="I34" s="7"/>
      <c r="J34" s="37"/>
      <c r="K34" s="37"/>
      <c r="L34" s="37"/>
    </row>
    <row r="35" spans="2:12" ht="15" customHeight="1" x14ac:dyDescent="0.25">
      <c r="B35" s="299"/>
      <c r="C35" s="299"/>
      <c r="D35" s="299"/>
      <c r="E35" s="299"/>
      <c r="F35" s="299"/>
      <c r="G35" s="299"/>
      <c r="H35" s="299"/>
      <c r="I35" s="7"/>
      <c r="J35" s="37"/>
      <c r="K35" s="37"/>
      <c r="L35" s="37"/>
    </row>
    <row r="36" spans="2:12" ht="15" customHeight="1" x14ac:dyDescent="0.25">
      <c r="B36" s="299"/>
      <c r="C36" s="299"/>
      <c r="D36" s="299"/>
      <c r="E36" s="299"/>
      <c r="F36" s="299"/>
      <c r="G36" s="299"/>
      <c r="H36" s="299"/>
      <c r="I36" s="7"/>
      <c r="J36" s="37"/>
      <c r="K36" s="37"/>
      <c r="L36" s="37"/>
    </row>
    <row r="37" spans="2:12" ht="15" customHeight="1" x14ac:dyDescent="0.25">
      <c r="B37" s="299"/>
      <c r="C37" s="299"/>
      <c r="D37" s="299"/>
      <c r="E37" s="299"/>
      <c r="F37" s="299"/>
      <c r="G37" s="299"/>
      <c r="H37" s="299"/>
      <c r="I37" s="7"/>
      <c r="J37" s="37"/>
      <c r="K37" s="37"/>
      <c r="L37" s="37"/>
    </row>
    <row r="38" spans="2:12" ht="15" customHeight="1" x14ac:dyDescent="0.25">
      <c r="B38" s="299"/>
      <c r="C38" s="299"/>
      <c r="D38" s="299"/>
      <c r="E38" s="299"/>
      <c r="F38" s="299"/>
      <c r="G38" s="299"/>
      <c r="H38" s="299"/>
      <c r="I38" s="7"/>
      <c r="J38" s="37"/>
      <c r="K38" s="37"/>
      <c r="L38" s="37"/>
    </row>
    <row r="39" spans="2:12" ht="15" customHeight="1" x14ac:dyDescent="0.25">
      <c r="B39" s="299"/>
      <c r="C39" s="299"/>
      <c r="D39" s="299"/>
      <c r="E39" s="299"/>
      <c r="F39" s="299"/>
      <c r="G39" s="299"/>
      <c r="H39" s="299"/>
      <c r="I39" s="7"/>
      <c r="J39" s="37"/>
      <c r="K39" s="37"/>
      <c r="L39" s="37"/>
    </row>
    <row r="40" spans="2:12" ht="15" customHeight="1" x14ac:dyDescent="0.25">
      <c r="B40" s="299"/>
      <c r="C40" s="299"/>
      <c r="D40" s="299"/>
      <c r="E40" s="299"/>
      <c r="F40" s="299"/>
      <c r="G40" s="299"/>
      <c r="H40" s="299"/>
      <c r="I40" s="7"/>
      <c r="J40" s="37"/>
      <c r="K40" s="37"/>
      <c r="L40" s="37"/>
    </row>
    <row r="41" spans="2:12" ht="15" customHeight="1" x14ac:dyDescent="0.25">
      <c r="B41" s="299"/>
      <c r="C41" s="299"/>
      <c r="D41" s="299"/>
      <c r="E41" s="299"/>
      <c r="F41" s="299"/>
      <c r="G41" s="299"/>
      <c r="H41" s="299"/>
      <c r="I41" s="7"/>
      <c r="J41" s="37"/>
      <c r="K41" s="37"/>
      <c r="L41" s="37"/>
    </row>
    <row r="42" spans="2:12" ht="15" customHeight="1" x14ac:dyDescent="0.25">
      <c r="B42" s="299"/>
      <c r="C42" s="299"/>
      <c r="D42" s="299"/>
      <c r="E42" s="299"/>
      <c r="F42" s="299"/>
      <c r="G42" s="299"/>
      <c r="H42" s="299"/>
      <c r="I42" s="7"/>
      <c r="J42" s="37"/>
      <c r="K42" s="37"/>
      <c r="L42" s="37"/>
    </row>
    <row r="43" spans="2:12" ht="15" customHeight="1" x14ac:dyDescent="0.25">
      <c r="B43" s="299"/>
      <c r="C43" s="299"/>
      <c r="D43" s="299"/>
      <c r="E43" s="299"/>
      <c r="F43" s="299"/>
      <c r="G43" s="299"/>
      <c r="H43" s="299"/>
      <c r="I43" s="7"/>
      <c r="J43" s="37"/>
      <c r="K43" s="37"/>
      <c r="L43" s="37"/>
    </row>
    <row r="44" spans="2:12" ht="15" customHeight="1" x14ac:dyDescent="0.25">
      <c r="B44" s="299"/>
      <c r="C44" s="299"/>
      <c r="D44" s="299"/>
      <c r="E44" s="299"/>
      <c r="F44" s="299"/>
      <c r="G44" s="299"/>
      <c r="H44" s="299"/>
      <c r="I44" s="7"/>
      <c r="J44" s="37"/>
      <c r="K44" s="37"/>
      <c r="L44" s="37"/>
    </row>
    <row r="45" spans="2:12" ht="15" customHeight="1" x14ac:dyDescent="0.25">
      <c r="B45" s="299"/>
      <c r="C45" s="299"/>
      <c r="D45" s="299"/>
      <c r="E45" s="299"/>
      <c r="F45" s="299"/>
      <c r="G45" s="299"/>
      <c r="H45" s="299"/>
      <c r="I45" s="7"/>
      <c r="J45" s="37"/>
      <c r="K45" s="37"/>
      <c r="L45" s="37"/>
    </row>
    <row r="46" spans="2:12" ht="15" customHeight="1" x14ac:dyDescent="0.25">
      <c r="B46" s="299"/>
      <c r="C46" s="299"/>
      <c r="D46" s="299"/>
      <c r="E46" s="299"/>
      <c r="F46" s="299"/>
      <c r="G46" s="299"/>
      <c r="H46" s="299"/>
      <c r="I46" s="7"/>
      <c r="J46" s="37"/>
      <c r="K46" s="37"/>
      <c r="L46" s="37"/>
    </row>
    <row r="47" spans="2:12" ht="15" customHeight="1" x14ac:dyDescent="0.25">
      <c r="B47" s="299"/>
      <c r="C47" s="299"/>
      <c r="D47" s="299"/>
      <c r="E47" s="299"/>
      <c r="F47" s="299"/>
      <c r="G47" s="299"/>
      <c r="H47" s="299"/>
      <c r="I47" s="7"/>
      <c r="J47" s="37"/>
      <c r="K47" s="37"/>
      <c r="L47" s="37"/>
    </row>
    <row r="48" spans="2:12" ht="15" customHeight="1" x14ac:dyDescent="0.25">
      <c r="B48" s="299"/>
      <c r="C48" s="299"/>
      <c r="D48" s="299"/>
      <c r="E48" s="299"/>
      <c r="F48" s="299"/>
      <c r="G48" s="299"/>
      <c r="H48" s="299"/>
      <c r="I48" s="7"/>
      <c r="J48" s="37"/>
      <c r="K48" s="37"/>
      <c r="L48" s="37"/>
    </row>
    <row r="49" spans="2:12" ht="15" customHeight="1" x14ac:dyDescent="0.25">
      <c r="B49" s="299"/>
      <c r="C49" s="299"/>
      <c r="D49" s="299"/>
      <c r="E49" s="299"/>
      <c r="F49" s="299"/>
      <c r="G49" s="299"/>
      <c r="H49" s="299"/>
      <c r="I49" s="7"/>
      <c r="J49" s="37"/>
      <c r="K49" s="37"/>
      <c r="L49" s="37"/>
    </row>
    <row r="50" spans="2:12" ht="15" customHeight="1" x14ac:dyDescent="0.25">
      <c r="B50" s="299"/>
      <c r="C50" s="299"/>
      <c r="D50" s="299"/>
      <c r="E50" s="299"/>
      <c r="F50" s="299"/>
      <c r="G50" s="299"/>
      <c r="H50" s="299"/>
      <c r="I50" s="7"/>
      <c r="J50" s="37"/>
      <c r="K50" s="37"/>
      <c r="L50" s="37"/>
    </row>
    <row r="51" spans="2:12" ht="15" customHeight="1" x14ac:dyDescent="0.25">
      <c r="B51" s="299"/>
      <c r="C51" s="299"/>
      <c r="D51" s="299"/>
      <c r="E51" s="299"/>
      <c r="F51" s="299"/>
      <c r="G51" s="299"/>
      <c r="H51" s="299"/>
      <c r="I51" s="7"/>
      <c r="J51" s="37"/>
      <c r="K51" s="37"/>
      <c r="L51" s="37"/>
    </row>
    <row r="52" spans="2:12" ht="15" customHeight="1" x14ac:dyDescent="0.25">
      <c r="B52" s="299"/>
      <c r="C52" s="299"/>
      <c r="D52" s="299"/>
      <c r="E52" s="299"/>
      <c r="F52" s="299"/>
      <c r="G52" s="299"/>
      <c r="H52" s="299"/>
      <c r="I52" s="7"/>
      <c r="J52" s="37"/>
      <c r="K52" s="37"/>
      <c r="L52" s="37"/>
    </row>
    <row r="53" spans="2:12" ht="15" customHeight="1" x14ac:dyDescent="0.25">
      <c r="B53" s="299"/>
      <c r="C53" s="299"/>
      <c r="D53" s="299"/>
      <c r="E53" s="299"/>
      <c r="F53" s="299"/>
      <c r="G53" s="299"/>
      <c r="H53" s="299"/>
      <c r="I53" s="7"/>
      <c r="J53" s="37"/>
      <c r="K53" s="37"/>
      <c r="L53" s="37"/>
    </row>
    <row r="54" spans="2:12" ht="15" customHeight="1" x14ac:dyDescent="0.25">
      <c r="B54" s="299"/>
      <c r="C54" s="299"/>
      <c r="D54" s="299"/>
      <c r="E54" s="299"/>
      <c r="F54" s="299"/>
      <c r="G54" s="299"/>
      <c r="H54" s="299"/>
      <c r="I54" s="7"/>
      <c r="J54" s="37"/>
      <c r="K54" s="37"/>
      <c r="L54" s="37"/>
    </row>
    <row r="55" spans="2:12" ht="15" customHeight="1" x14ac:dyDescent="0.25">
      <c r="B55" s="299"/>
      <c r="C55" s="299"/>
      <c r="D55" s="299"/>
      <c r="E55" s="299"/>
      <c r="F55" s="299"/>
      <c r="G55" s="299"/>
      <c r="H55" s="299"/>
      <c r="I55" s="7"/>
      <c r="J55" s="37"/>
      <c r="K55" s="37"/>
      <c r="L55" s="37"/>
    </row>
    <row r="56" spans="2:12" ht="15" customHeight="1" x14ac:dyDescent="0.25">
      <c r="B56" s="299"/>
      <c r="C56" s="299"/>
      <c r="D56" s="299"/>
      <c r="E56" s="299"/>
      <c r="F56" s="299"/>
      <c r="G56" s="299"/>
      <c r="H56" s="299"/>
      <c r="I56" s="7"/>
      <c r="J56" s="37"/>
      <c r="K56" s="37"/>
      <c r="L56" s="37"/>
    </row>
    <row r="57" spans="2:12" ht="15" customHeight="1" x14ac:dyDescent="0.25">
      <c r="B57" s="299"/>
      <c r="C57" s="299"/>
      <c r="D57" s="299"/>
      <c r="E57" s="299"/>
      <c r="F57" s="299"/>
      <c r="G57" s="299"/>
      <c r="H57" s="299"/>
      <c r="I57" s="7"/>
      <c r="J57" s="37"/>
      <c r="K57" s="37"/>
      <c r="L57" s="37"/>
    </row>
    <row r="58" spans="2:12" ht="15" customHeight="1" x14ac:dyDescent="0.25">
      <c r="B58" s="299"/>
      <c r="C58" s="299"/>
      <c r="D58" s="299"/>
      <c r="E58" s="299"/>
      <c r="F58" s="299"/>
      <c r="G58" s="299"/>
      <c r="H58" s="299"/>
      <c r="I58" s="7"/>
      <c r="J58" s="37"/>
      <c r="K58" s="37"/>
      <c r="L58" s="37"/>
    </row>
    <row r="59" spans="2:12" ht="15" customHeight="1" x14ac:dyDescent="0.25">
      <c r="B59" s="299"/>
      <c r="C59" s="299"/>
      <c r="D59" s="299"/>
      <c r="E59" s="299"/>
      <c r="F59" s="299"/>
      <c r="G59" s="299"/>
      <c r="H59" s="299"/>
      <c r="I59" s="7"/>
      <c r="J59" s="37"/>
      <c r="K59" s="37"/>
      <c r="L59" s="37"/>
    </row>
    <row r="60" spans="2:12" ht="15" customHeight="1" x14ac:dyDescent="0.25">
      <c r="B60" s="299"/>
      <c r="C60" s="299"/>
      <c r="D60" s="299"/>
      <c r="E60" s="299"/>
      <c r="F60" s="299"/>
      <c r="G60" s="299"/>
      <c r="H60" s="299"/>
      <c r="I60" s="7"/>
      <c r="J60" s="37"/>
      <c r="K60" s="37"/>
      <c r="L60" s="37"/>
    </row>
    <row r="61" spans="2:12" ht="15" customHeight="1" x14ac:dyDescent="0.25">
      <c r="B61" s="299"/>
      <c r="C61" s="299"/>
      <c r="D61" s="299"/>
      <c r="E61" s="299"/>
      <c r="F61" s="299"/>
      <c r="G61" s="299"/>
      <c r="H61" s="299"/>
      <c r="I61" s="7"/>
      <c r="J61" s="37"/>
      <c r="K61" s="37"/>
      <c r="L61" s="37"/>
    </row>
    <row r="62" spans="2:12" ht="15" customHeight="1" x14ac:dyDescent="0.25">
      <c r="B62" s="299"/>
      <c r="C62" s="299"/>
      <c r="D62" s="299"/>
      <c r="E62" s="299"/>
      <c r="F62" s="299"/>
      <c r="G62" s="299"/>
      <c r="H62" s="299"/>
      <c r="I62" s="7"/>
      <c r="J62" s="37"/>
      <c r="K62" s="37"/>
      <c r="L62" s="37"/>
    </row>
    <row r="63" spans="2:12" ht="15" customHeight="1" x14ac:dyDescent="0.25">
      <c r="B63" s="299"/>
      <c r="C63" s="299"/>
      <c r="D63" s="299"/>
      <c r="E63" s="299"/>
      <c r="F63" s="299"/>
      <c r="G63" s="299"/>
      <c r="H63" s="299"/>
      <c r="I63" s="7"/>
      <c r="J63" s="37"/>
      <c r="K63" s="37"/>
      <c r="L63" s="37"/>
    </row>
    <row r="64" spans="2:12" ht="15" customHeight="1" x14ac:dyDescent="0.25">
      <c r="B64" s="299"/>
      <c r="C64" s="299"/>
      <c r="D64" s="299"/>
      <c r="E64" s="299"/>
      <c r="F64" s="299"/>
      <c r="G64" s="299"/>
      <c r="H64" s="299"/>
      <c r="I64" s="7"/>
      <c r="J64" s="37"/>
      <c r="K64" s="37"/>
      <c r="L64" s="37"/>
    </row>
    <row r="65" spans="2:12" ht="15" customHeight="1" x14ac:dyDescent="0.25">
      <c r="B65" s="299"/>
      <c r="C65" s="299"/>
      <c r="D65" s="299"/>
      <c r="E65" s="299"/>
      <c r="F65" s="299"/>
      <c r="G65" s="299"/>
      <c r="H65" s="299"/>
      <c r="I65" s="7"/>
      <c r="J65" s="37"/>
      <c r="K65" s="37"/>
      <c r="L65" s="37"/>
    </row>
    <row r="66" spans="2:12" ht="15.75" customHeight="1" x14ac:dyDescent="0.25">
      <c r="B66" s="299"/>
      <c r="C66" s="299"/>
      <c r="D66" s="299"/>
      <c r="E66" s="299"/>
      <c r="F66" s="299"/>
      <c r="G66" s="299"/>
      <c r="H66" s="299"/>
      <c r="I66" s="7"/>
      <c r="J66" s="37"/>
      <c r="K66" s="37"/>
      <c r="L66" s="37"/>
    </row>
    <row r="67" spans="2:12" ht="15.75" customHeight="1" x14ac:dyDescent="0.25">
      <c r="B67" s="299"/>
      <c r="C67" s="299"/>
      <c r="D67" s="299"/>
      <c r="E67" s="299"/>
      <c r="F67" s="299"/>
      <c r="G67" s="299"/>
      <c r="H67" s="299"/>
      <c r="I67" s="12"/>
      <c r="J67" s="38"/>
      <c r="K67" s="38"/>
      <c r="L67" s="38"/>
    </row>
    <row r="68" spans="2:12" ht="15.75" customHeight="1" x14ac:dyDescent="0.25">
      <c r="B68" s="299"/>
      <c r="C68" s="299"/>
      <c r="D68" s="299"/>
      <c r="E68" s="299"/>
      <c r="F68" s="299"/>
      <c r="G68" s="299"/>
      <c r="H68" s="299"/>
      <c r="I68" s="12"/>
      <c r="J68" s="38"/>
      <c r="K68" s="38"/>
      <c r="L68" s="38"/>
    </row>
    <row r="69" spans="2:12" ht="15.75" customHeight="1" x14ac:dyDescent="0.25">
      <c r="B69" s="299"/>
      <c r="C69" s="299"/>
      <c r="D69" s="299"/>
      <c r="E69" s="299"/>
      <c r="F69" s="299"/>
      <c r="G69" s="299"/>
      <c r="H69" s="299"/>
      <c r="I69" s="12"/>
      <c r="J69" s="38"/>
      <c r="K69" s="38"/>
      <c r="L69" s="38"/>
    </row>
    <row r="70" spans="2:12" ht="15.75" customHeight="1" x14ac:dyDescent="0.25">
      <c r="B70" s="299"/>
      <c r="C70" s="299"/>
      <c r="D70" s="299"/>
      <c r="E70" s="299"/>
      <c r="F70" s="299"/>
      <c r="G70" s="299"/>
      <c r="H70" s="299"/>
      <c r="I70" s="12"/>
      <c r="J70" s="38"/>
      <c r="K70" s="38"/>
      <c r="L70" s="38"/>
    </row>
    <row r="71" spans="2:12" ht="15.75" customHeight="1" x14ac:dyDescent="0.25">
      <c r="B71" s="299"/>
      <c r="C71" s="299"/>
      <c r="D71" s="299"/>
      <c r="E71" s="299"/>
      <c r="F71" s="299"/>
      <c r="G71" s="299"/>
      <c r="H71" s="299"/>
      <c r="I71" s="12"/>
      <c r="J71" s="38"/>
      <c r="K71" s="38"/>
      <c r="L71" s="38"/>
    </row>
    <row r="72" spans="2:12" ht="15.75" customHeight="1" x14ac:dyDescent="0.25">
      <c r="B72" s="299"/>
      <c r="C72" s="299"/>
      <c r="D72" s="299"/>
      <c r="E72" s="299"/>
      <c r="F72" s="299"/>
      <c r="G72" s="299"/>
      <c r="H72" s="299"/>
      <c r="I72" s="12"/>
      <c r="J72" s="38"/>
      <c r="K72" s="38"/>
      <c r="L72" s="38"/>
    </row>
    <row r="73" spans="2:12" ht="15.75" customHeight="1" x14ac:dyDescent="0.25">
      <c r="B73" s="299"/>
      <c r="C73" s="299"/>
      <c r="D73" s="299"/>
      <c r="E73" s="299"/>
      <c r="F73" s="299"/>
      <c r="G73" s="299"/>
      <c r="H73" s="299"/>
      <c r="I73" s="12"/>
      <c r="J73" s="38"/>
      <c r="K73" s="38"/>
      <c r="L73" s="38"/>
    </row>
    <row r="74" spans="2:12" ht="15.75" customHeight="1" x14ac:dyDescent="0.25">
      <c r="B74" s="299"/>
      <c r="C74" s="299"/>
      <c r="D74" s="299"/>
      <c r="E74" s="299"/>
      <c r="F74" s="299"/>
      <c r="G74" s="299"/>
      <c r="H74" s="299"/>
      <c r="I74" s="12"/>
      <c r="J74" s="38"/>
      <c r="K74" s="38"/>
      <c r="L74" s="38"/>
    </row>
    <row r="75" spans="2:12" ht="15.75" customHeight="1" x14ac:dyDescent="0.25">
      <c r="B75" s="299"/>
      <c r="C75" s="299"/>
      <c r="D75" s="299"/>
      <c r="E75" s="299"/>
      <c r="F75" s="299"/>
      <c r="G75" s="299"/>
      <c r="H75" s="299"/>
      <c r="I75" s="12"/>
      <c r="J75" s="38"/>
      <c r="K75" s="38"/>
      <c r="L75" s="38"/>
    </row>
    <row r="76" spans="2:12" ht="15.75" customHeight="1" x14ac:dyDescent="0.25">
      <c r="B76" s="299"/>
      <c r="C76" s="299"/>
      <c r="D76" s="299"/>
      <c r="E76" s="299"/>
      <c r="F76" s="299"/>
      <c r="G76" s="299"/>
      <c r="H76" s="299"/>
      <c r="I76" s="12"/>
      <c r="J76" s="38"/>
      <c r="K76" s="38"/>
      <c r="L76" s="38"/>
    </row>
    <row r="77" spans="2:12" ht="15.75" customHeight="1" x14ac:dyDescent="0.25">
      <c r="B77" s="299"/>
      <c r="C77" s="299"/>
      <c r="D77" s="299"/>
      <c r="E77" s="299"/>
      <c r="F77" s="299"/>
      <c r="G77" s="299"/>
      <c r="H77" s="299"/>
      <c r="I77" s="12"/>
      <c r="J77" s="38"/>
      <c r="K77" s="38"/>
      <c r="L77" s="38"/>
    </row>
    <row r="78" spans="2:12" ht="15.75" customHeight="1" x14ac:dyDescent="0.25">
      <c r="B78" s="299"/>
      <c r="C78" s="299"/>
      <c r="D78" s="299"/>
      <c r="E78" s="299"/>
      <c r="F78" s="299"/>
      <c r="G78" s="299"/>
      <c r="H78" s="299"/>
      <c r="I78" s="12"/>
      <c r="J78" s="38"/>
      <c r="K78" s="38"/>
      <c r="L78" s="38"/>
    </row>
    <row r="79" spans="2:12" ht="15.75" customHeight="1" x14ac:dyDescent="0.25">
      <c r="B79" s="299"/>
      <c r="C79" s="299"/>
      <c r="D79" s="299"/>
      <c r="E79" s="299"/>
      <c r="F79" s="299"/>
      <c r="G79" s="299"/>
      <c r="H79" s="299"/>
      <c r="I79" s="12"/>
      <c r="J79" s="38"/>
      <c r="K79" s="38"/>
      <c r="L79" s="38"/>
    </row>
    <row r="80" spans="2:12" ht="15.75" customHeight="1" x14ac:dyDescent="0.25">
      <c r="B80" s="299"/>
      <c r="C80" s="299"/>
      <c r="D80" s="299"/>
      <c r="E80" s="299"/>
      <c r="F80" s="299"/>
      <c r="G80" s="299"/>
      <c r="H80" s="299"/>
      <c r="I80" s="12"/>
      <c r="J80" s="38"/>
      <c r="K80" s="38"/>
      <c r="L80" s="38"/>
    </row>
    <row r="81" spans="2:12" x14ac:dyDescent="0.25">
      <c r="I81" s="41"/>
      <c r="J81" s="41"/>
      <c r="K81" s="41"/>
      <c r="L81" s="36"/>
    </row>
    <row r="82" spans="2:12" ht="78" customHeight="1" x14ac:dyDescent="0.25">
      <c r="B82" s="146" t="s">
        <v>31</v>
      </c>
      <c r="C82" s="31">
        <v>15</v>
      </c>
      <c r="E82" s="146" t="s">
        <v>573</v>
      </c>
      <c r="F82" s="31" t="s">
        <v>570</v>
      </c>
      <c r="G82" s="31" t="s">
        <v>569</v>
      </c>
      <c r="I82" s="313" t="s">
        <v>571</v>
      </c>
      <c r="J82" s="20" t="s">
        <v>40</v>
      </c>
      <c r="K82" s="149">
        <v>15</v>
      </c>
    </row>
    <row r="83" spans="2:12" ht="63" customHeight="1" x14ac:dyDescent="0.25">
      <c r="B83" s="146" t="s">
        <v>232</v>
      </c>
      <c r="C83" s="31">
        <v>15</v>
      </c>
      <c r="E83" s="301" t="s">
        <v>259</v>
      </c>
      <c r="F83" s="302"/>
      <c r="G83" s="303"/>
      <c r="I83" s="313"/>
      <c r="J83" s="20" t="s">
        <v>41</v>
      </c>
      <c r="K83" s="145">
        <v>12</v>
      </c>
    </row>
    <row r="84" spans="2:12" ht="66" customHeight="1" x14ac:dyDescent="0.25">
      <c r="B84" s="146" t="s">
        <v>233</v>
      </c>
      <c r="C84" s="31">
        <v>3</v>
      </c>
      <c r="E84" s="146" t="s">
        <v>263</v>
      </c>
      <c r="F84" s="31">
        <v>3</v>
      </c>
      <c r="G84" s="31">
        <v>1</v>
      </c>
      <c r="I84" s="313"/>
      <c r="J84" s="20" t="s">
        <v>42</v>
      </c>
      <c r="K84" s="149">
        <v>10</v>
      </c>
    </row>
    <row r="85" spans="2:12" ht="46.5" customHeight="1" x14ac:dyDescent="0.25">
      <c r="B85" s="146" t="s">
        <v>234</v>
      </c>
      <c r="C85" s="31">
        <v>15</v>
      </c>
      <c r="E85" s="146" t="s">
        <v>260</v>
      </c>
      <c r="F85" s="31">
        <v>5</v>
      </c>
      <c r="G85" s="31">
        <v>6</v>
      </c>
      <c r="I85" s="313"/>
      <c r="J85" s="20" t="s">
        <v>43</v>
      </c>
      <c r="K85" s="149">
        <v>14</v>
      </c>
    </row>
    <row r="86" spans="2:12" ht="48" customHeight="1" x14ac:dyDescent="0.25">
      <c r="B86" s="146" t="s">
        <v>235</v>
      </c>
      <c r="C86" s="31">
        <v>0</v>
      </c>
      <c r="E86" s="301" t="s">
        <v>48</v>
      </c>
      <c r="F86" s="302"/>
      <c r="G86" s="303"/>
      <c r="I86" s="313"/>
      <c r="J86" s="20" t="s">
        <v>44</v>
      </c>
      <c r="K86" s="149">
        <v>1</v>
      </c>
    </row>
    <row r="87" spans="2:12" ht="59.25" customHeight="1" x14ac:dyDescent="0.25">
      <c r="B87" s="146" t="s">
        <v>236</v>
      </c>
      <c r="C87" s="31">
        <v>6</v>
      </c>
      <c r="E87" s="146" t="s">
        <v>263</v>
      </c>
      <c r="F87" s="31">
        <v>0</v>
      </c>
      <c r="G87" s="31">
        <v>2</v>
      </c>
      <c r="I87" s="313"/>
      <c r="J87" s="20" t="s">
        <v>45</v>
      </c>
      <c r="K87" s="149">
        <v>10</v>
      </c>
    </row>
    <row r="88" spans="2:12" ht="61.5" customHeight="1" x14ac:dyDescent="0.25">
      <c r="B88" s="146" t="s">
        <v>237</v>
      </c>
      <c r="C88" s="31">
        <v>13</v>
      </c>
      <c r="E88" s="146" t="s">
        <v>260</v>
      </c>
      <c r="F88" s="31">
        <v>13</v>
      </c>
      <c r="G88" s="31">
        <v>0</v>
      </c>
      <c r="I88" s="313"/>
      <c r="J88" s="20" t="s">
        <v>46</v>
      </c>
      <c r="K88" s="149">
        <v>4</v>
      </c>
    </row>
    <row r="89" spans="2:12" ht="56.25" customHeight="1" x14ac:dyDescent="0.25">
      <c r="B89" s="146" t="s">
        <v>238</v>
      </c>
      <c r="C89" s="31">
        <v>0</v>
      </c>
      <c r="E89" s="301" t="s">
        <v>47</v>
      </c>
      <c r="F89" s="302"/>
      <c r="G89" s="303"/>
      <c r="I89" s="313"/>
      <c r="J89" s="20" t="s">
        <v>258</v>
      </c>
      <c r="K89" s="149">
        <v>10</v>
      </c>
    </row>
    <row r="90" spans="2:12" ht="61.5" customHeight="1" x14ac:dyDescent="0.25">
      <c r="B90" s="146" t="s">
        <v>239</v>
      </c>
      <c r="C90" s="31">
        <v>0</v>
      </c>
      <c r="E90" s="146" t="s">
        <v>263</v>
      </c>
      <c r="F90" s="31">
        <v>6</v>
      </c>
      <c r="G90" s="31">
        <v>6</v>
      </c>
      <c r="I90" s="313"/>
      <c r="J90" s="20" t="s">
        <v>257</v>
      </c>
      <c r="K90" s="149">
        <v>3</v>
      </c>
    </row>
    <row r="91" spans="2:12" ht="75.75" customHeight="1" x14ac:dyDescent="0.25">
      <c r="B91" s="146" t="s">
        <v>240</v>
      </c>
      <c r="C91" s="31">
        <v>0</v>
      </c>
      <c r="E91" s="146" t="s">
        <v>260</v>
      </c>
      <c r="F91" s="31">
        <v>1</v>
      </c>
      <c r="G91" s="31">
        <v>2</v>
      </c>
      <c r="I91" s="313"/>
      <c r="J91" s="20" t="s">
        <v>48</v>
      </c>
      <c r="K91" s="149">
        <v>2</v>
      </c>
    </row>
    <row r="92" spans="2:12" ht="73.5" customHeight="1" x14ac:dyDescent="0.25">
      <c r="B92" s="146" t="s">
        <v>241</v>
      </c>
      <c r="C92" s="31">
        <v>0</v>
      </c>
      <c r="E92" s="301" t="s">
        <v>264</v>
      </c>
      <c r="F92" s="302"/>
      <c r="G92" s="303"/>
      <c r="I92" s="313"/>
      <c r="J92" s="20" t="s">
        <v>49</v>
      </c>
      <c r="K92" s="149">
        <v>15</v>
      </c>
    </row>
    <row r="93" spans="2:12" ht="82.5" customHeight="1" x14ac:dyDescent="0.25">
      <c r="B93" s="146" t="s">
        <v>242</v>
      </c>
      <c r="C93" s="31">
        <v>11</v>
      </c>
      <c r="E93" s="146" t="s">
        <v>263</v>
      </c>
      <c r="F93" s="31">
        <v>2</v>
      </c>
      <c r="G93" s="31">
        <v>2</v>
      </c>
      <c r="I93" s="313"/>
      <c r="J93" s="20" t="s">
        <v>50</v>
      </c>
      <c r="K93" s="149">
        <v>0</v>
      </c>
    </row>
    <row r="94" spans="2:12" ht="67.5" customHeight="1" x14ac:dyDescent="0.25">
      <c r="B94" s="146" t="s">
        <v>243</v>
      </c>
      <c r="C94" s="31">
        <v>4</v>
      </c>
      <c r="E94" s="146" t="s">
        <v>260</v>
      </c>
      <c r="F94" s="31">
        <v>6</v>
      </c>
      <c r="G94" s="31">
        <v>5</v>
      </c>
      <c r="I94" s="313"/>
      <c r="J94" s="20" t="s">
        <v>51</v>
      </c>
      <c r="K94" s="149">
        <v>11</v>
      </c>
    </row>
    <row r="95" spans="2:12" ht="56.25" customHeight="1" x14ac:dyDescent="0.25">
      <c r="B95" s="146" t="s">
        <v>244</v>
      </c>
      <c r="C95" s="31">
        <v>15</v>
      </c>
      <c r="E95" s="301" t="s">
        <v>45</v>
      </c>
      <c r="F95" s="302"/>
      <c r="G95" s="303"/>
      <c r="I95" s="304" t="s">
        <v>574</v>
      </c>
      <c r="J95" s="304"/>
      <c r="K95" s="304"/>
    </row>
    <row r="96" spans="2:12" ht="51.75" customHeight="1" x14ac:dyDescent="0.25">
      <c r="B96" s="146" t="s">
        <v>245</v>
      </c>
      <c r="C96" s="31">
        <v>12</v>
      </c>
      <c r="E96" s="146" t="s">
        <v>263</v>
      </c>
      <c r="F96" s="31">
        <v>5</v>
      </c>
      <c r="G96" s="31">
        <v>5</v>
      </c>
      <c r="I96" s="305"/>
      <c r="J96" s="305"/>
      <c r="K96" s="305"/>
    </row>
    <row r="97" spans="2:18" ht="50.25" customHeight="1" x14ac:dyDescent="0.25">
      <c r="B97" s="146" t="s">
        <v>246</v>
      </c>
      <c r="C97" s="31">
        <v>10</v>
      </c>
      <c r="E97" s="146" t="s">
        <v>260</v>
      </c>
      <c r="F97" s="31">
        <v>2</v>
      </c>
      <c r="G97" s="31">
        <v>3</v>
      </c>
    </row>
    <row r="98" spans="2:18" ht="54" customHeight="1" x14ac:dyDescent="0.25">
      <c r="B98" s="146" t="s">
        <v>247</v>
      </c>
      <c r="C98" s="31">
        <v>15</v>
      </c>
      <c r="E98" s="301" t="s">
        <v>265</v>
      </c>
      <c r="F98" s="302"/>
      <c r="G98" s="303"/>
    </row>
    <row r="99" spans="2:18" ht="52.5" customHeight="1" x14ac:dyDescent="0.25">
      <c r="B99" s="146" t="s">
        <v>248</v>
      </c>
      <c r="C99" s="31">
        <v>3</v>
      </c>
      <c r="E99" s="146" t="s">
        <v>263</v>
      </c>
      <c r="F99" s="31">
        <v>1</v>
      </c>
      <c r="G99" s="31">
        <v>0</v>
      </c>
    </row>
    <row r="100" spans="2:18" ht="47.25" x14ac:dyDescent="0.25">
      <c r="B100" s="146" t="s">
        <v>249</v>
      </c>
      <c r="C100" s="31">
        <v>10</v>
      </c>
      <c r="E100" s="146" t="s">
        <v>260</v>
      </c>
      <c r="F100" s="31">
        <v>7</v>
      </c>
      <c r="G100" s="31">
        <v>7</v>
      </c>
    </row>
    <row r="101" spans="2:18" ht="50.25" customHeight="1" x14ac:dyDescent="0.25">
      <c r="B101" s="146" t="s">
        <v>250</v>
      </c>
      <c r="C101" s="31">
        <v>4</v>
      </c>
      <c r="E101" s="301" t="s">
        <v>266</v>
      </c>
      <c r="F101" s="302"/>
      <c r="G101" s="303"/>
    </row>
    <row r="102" spans="2:18" ht="47.25" x14ac:dyDescent="0.25">
      <c r="B102" s="146" t="s">
        <v>255</v>
      </c>
      <c r="C102" s="31">
        <v>10</v>
      </c>
      <c r="E102" s="146" t="s">
        <v>263</v>
      </c>
      <c r="F102" s="31">
        <v>0</v>
      </c>
      <c r="G102" s="31">
        <v>0</v>
      </c>
      <c r="O102" s="29"/>
      <c r="P102" s="29"/>
      <c r="Q102" s="29"/>
      <c r="R102" s="29"/>
    </row>
    <row r="103" spans="2:18" ht="81" customHeight="1" x14ac:dyDescent="0.25">
      <c r="B103" s="146" t="s">
        <v>256</v>
      </c>
      <c r="C103" s="31">
        <v>3</v>
      </c>
      <c r="D103" s="29"/>
      <c r="E103" s="146" t="s">
        <v>260</v>
      </c>
      <c r="F103" s="31">
        <v>8</v>
      </c>
      <c r="G103" s="31">
        <v>7</v>
      </c>
    </row>
    <row r="104" spans="2:18" ht="45" customHeight="1" x14ac:dyDescent="0.25">
      <c r="B104" s="146" t="s">
        <v>251</v>
      </c>
      <c r="C104" s="31">
        <v>2</v>
      </c>
      <c r="D104" s="29"/>
      <c r="E104" s="301" t="s">
        <v>42</v>
      </c>
      <c r="F104" s="302"/>
      <c r="G104" s="303"/>
      <c r="H104" s="29"/>
      <c r="I104" s="29"/>
      <c r="K104" s="30"/>
      <c r="L104" s="27"/>
      <c r="M104" s="29"/>
      <c r="N104" s="29"/>
      <c r="O104" s="29"/>
      <c r="P104" s="29"/>
      <c r="Q104" s="29"/>
      <c r="R104" s="29"/>
    </row>
    <row r="105" spans="2:18" ht="59.25" customHeight="1" x14ac:dyDescent="0.25">
      <c r="B105" s="146" t="s">
        <v>252</v>
      </c>
      <c r="C105" s="31">
        <v>15</v>
      </c>
      <c r="E105" s="146" t="s">
        <v>263</v>
      </c>
      <c r="F105" s="31">
        <v>6</v>
      </c>
      <c r="G105" s="31">
        <v>4</v>
      </c>
    </row>
    <row r="106" spans="2:18" ht="56.25" customHeight="1" x14ac:dyDescent="0.25">
      <c r="B106" s="146" t="s">
        <v>253</v>
      </c>
      <c r="C106" s="31">
        <v>0</v>
      </c>
      <c r="E106" s="146" t="s">
        <v>260</v>
      </c>
      <c r="F106" s="31">
        <v>2</v>
      </c>
      <c r="G106" s="31">
        <v>3</v>
      </c>
    </row>
    <row r="107" spans="2:18" ht="47.25" x14ac:dyDescent="0.25">
      <c r="B107" s="146" t="s">
        <v>254</v>
      </c>
      <c r="C107" s="31">
        <v>11</v>
      </c>
      <c r="E107" s="301" t="s">
        <v>41</v>
      </c>
      <c r="F107" s="302"/>
      <c r="G107" s="303"/>
    </row>
    <row r="108" spans="2:18" ht="30" customHeight="1" x14ac:dyDescent="0.25">
      <c r="B108" s="306" t="s">
        <v>715</v>
      </c>
      <c r="C108" s="306"/>
      <c r="E108" s="146" t="s">
        <v>267</v>
      </c>
      <c r="F108" s="31">
        <v>7</v>
      </c>
      <c r="G108" s="31">
        <v>5</v>
      </c>
    </row>
    <row r="109" spans="2:18" ht="31.5" customHeight="1" x14ac:dyDescent="0.25">
      <c r="B109" s="307"/>
      <c r="C109" s="307"/>
      <c r="E109" s="146" t="s">
        <v>268</v>
      </c>
      <c r="F109" s="31">
        <v>1</v>
      </c>
      <c r="G109" s="31">
        <v>2</v>
      </c>
    </row>
    <row r="110" spans="2:18" ht="27" customHeight="1" x14ac:dyDescent="0.25">
      <c r="E110" s="301" t="s">
        <v>32</v>
      </c>
      <c r="F110" s="302"/>
      <c r="G110" s="303"/>
    </row>
    <row r="111" spans="2:18" ht="26.25" customHeight="1" x14ac:dyDescent="0.25">
      <c r="E111" s="146" t="s">
        <v>263</v>
      </c>
      <c r="F111" s="31">
        <v>8</v>
      </c>
      <c r="G111" s="31">
        <v>5</v>
      </c>
    </row>
    <row r="112" spans="2:18" ht="22.5" customHeight="1" x14ac:dyDescent="0.25">
      <c r="E112" s="146" t="s">
        <v>260</v>
      </c>
      <c r="F112" s="31">
        <v>0</v>
      </c>
      <c r="G112" s="31">
        <v>2</v>
      </c>
    </row>
    <row r="113" spans="2:8" ht="31.5" customHeight="1" x14ac:dyDescent="0.25">
      <c r="E113" s="301" t="s">
        <v>269</v>
      </c>
      <c r="F113" s="302"/>
      <c r="G113" s="303"/>
    </row>
    <row r="114" spans="2:8" ht="28.5" customHeight="1" x14ac:dyDescent="0.25">
      <c r="E114" s="146" t="s">
        <v>263</v>
      </c>
      <c r="F114" s="31">
        <v>7</v>
      </c>
      <c r="G114" s="31">
        <v>2</v>
      </c>
    </row>
    <row r="115" spans="2:8" ht="30" customHeight="1" x14ac:dyDescent="0.25">
      <c r="E115" s="146" t="s">
        <v>260</v>
      </c>
      <c r="F115" s="31">
        <v>1</v>
      </c>
      <c r="G115" s="31">
        <v>5</v>
      </c>
    </row>
    <row r="116" spans="2:8" ht="27" customHeight="1" x14ac:dyDescent="0.25">
      <c r="E116" s="301" t="s">
        <v>270</v>
      </c>
      <c r="F116" s="302"/>
      <c r="G116" s="303"/>
    </row>
    <row r="117" spans="2:8" ht="25.5" customHeight="1" x14ac:dyDescent="0.25">
      <c r="E117" s="146" t="s">
        <v>263</v>
      </c>
      <c r="F117" s="31">
        <v>7</v>
      </c>
      <c r="G117" s="31">
        <v>4</v>
      </c>
    </row>
    <row r="118" spans="2:8" ht="22.5" customHeight="1" x14ac:dyDescent="0.25">
      <c r="E118" s="146" t="s">
        <v>260</v>
      </c>
      <c r="F118" s="31">
        <v>0</v>
      </c>
      <c r="G118" s="31">
        <v>4</v>
      </c>
    </row>
    <row r="119" spans="2:8" ht="28.5" customHeight="1" x14ac:dyDescent="0.25">
      <c r="E119" s="301" t="s">
        <v>24</v>
      </c>
      <c r="F119" s="302"/>
      <c r="G119" s="303"/>
    </row>
    <row r="120" spans="2:8" ht="24" customHeight="1" x14ac:dyDescent="0.25">
      <c r="E120" s="146" t="s">
        <v>263</v>
      </c>
      <c r="F120" s="31">
        <v>5</v>
      </c>
      <c r="G120" s="31">
        <v>1</v>
      </c>
    </row>
    <row r="121" spans="2:8" ht="24" customHeight="1" x14ac:dyDescent="0.25">
      <c r="E121" s="146" t="s">
        <v>260</v>
      </c>
      <c r="F121" s="31">
        <v>3</v>
      </c>
      <c r="G121" s="31">
        <v>6</v>
      </c>
    </row>
    <row r="122" spans="2:8" x14ac:dyDescent="0.25">
      <c r="E122" s="306" t="s">
        <v>714</v>
      </c>
      <c r="F122" s="306"/>
      <c r="G122" s="306"/>
    </row>
    <row r="123" spans="2:8" s="52" customFormat="1" ht="33.75" customHeight="1" x14ac:dyDescent="0.25">
      <c r="B123" s="28"/>
      <c r="C123" s="26"/>
      <c r="E123" s="308"/>
      <c r="F123" s="308"/>
      <c r="G123" s="308"/>
    </row>
    <row r="124" spans="2:8" s="52" customFormat="1" x14ac:dyDescent="0.25">
      <c r="B124" s="28"/>
      <c r="C124" s="26"/>
      <c r="E124" s="154"/>
      <c r="F124" s="154"/>
      <c r="G124" s="154"/>
    </row>
    <row r="125" spans="2:8" ht="15" customHeight="1" x14ac:dyDescent="0.25">
      <c r="B125" s="299" t="s">
        <v>713</v>
      </c>
      <c r="C125" s="299"/>
      <c r="D125" s="299"/>
      <c r="E125" s="299"/>
      <c r="F125" s="299"/>
      <c r="G125" s="299"/>
      <c r="H125" s="299"/>
    </row>
    <row r="126" spans="2:8" ht="15" customHeight="1" x14ac:dyDescent="0.25">
      <c r="B126" s="299"/>
      <c r="C126" s="299"/>
      <c r="D126" s="299"/>
      <c r="E126" s="299"/>
      <c r="F126" s="299"/>
      <c r="G126" s="299"/>
      <c r="H126" s="299"/>
    </row>
    <row r="127" spans="2:8" ht="15" customHeight="1" x14ac:dyDescent="0.25">
      <c r="B127" s="299"/>
      <c r="C127" s="299"/>
      <c r="D127" s="299"/>
      <c r="E127" s="299"/>
      <c r="F127" s="299"/>
      <c r="G127" s="299"/>
      <c r="H127" s="299"/>
    </row>
    <row r="128" spans="2:8" ht="15" customHeight="1" x14ac:dyDescent="0.25">
      <c r="B128" s="299"/>
      <c r="C128" s="299"/>
      <c r="D128" s="299"/>
      <c r="E128" s="299"/>
      <c r="F128" s="299"/>
      <c r="G128" s="299"/>
      <c r="H128" s="299"/>
    </row>
    <row r="129" spans="2:8" ht="15" customHeight="1" x14ac:dyDescent="0.25">
      <c r="B129" s="299"/>
      <c r="C129" s="299"/>
      <c r="D129" s="299"/>
      <c r="E129" s="299"/>
      <c r="F129" s="299"/>
      <c r="G129" s="299"/>
      <c r="H129" s="299"/>
    </row>
    <row r="130" spans="2:8" ht="15" customHeight="1" x14ac:dyDescent="0.25">
      <c r="B130" s="299"/>
      <c r="C130" s="299"/>
      <c r="D130" s="299"/>
      <c r="E130" s="299"/>
      <c r="F130" s="299"/>
      <c r="G130" s="299"/>
      <c r="H130" s="299"/>
    </row>
    <row r="131" spans="2:8" ht="15" customHeight="1" x14ac:dyDescent="0.25">
      <c r="B131" s="299"/>
      <c r="C131" s="299"/>
      <c r="D131" s="299"/>
      <c r="E131" s="299"/>
      <c r="F131" s="299"/>
      <c r="G131" s="299"/>
      <c r="H131" s="299"/>
    </row>
    <row r="132" spans="2:8" ht="15" customHeight="1" x14ac:dyDescent="0.25">
      <c r="B132" s="299"/>
      <c r="C132" s="299"/>
      <c r="D132" s="299"/>
      <c r="E132" s="299"/>
      <c r="F132" s="299"/>
      <c r="G132" s="299"/>
      <c r="H132" s="299"/>
    </row>
    <row r="133" spans="2:8" ht="15" customHeight="1" x14ac:dyDescent="0.25">
      <c r="B133" s="299"/>
      <c r="C133" s="299"/>
      <c r="D133" s="299"/>
      <c r="E133" s="299"/>
      <c r="F133" s="299"/>
      <c r="G133" s="299"/>
      <c r="H133" s="299"/>
    </row>
    <row r="134" spans="2:8" ht="15" customHeight="1" x14ac:dyDescent="0.25">
      <c r="B134" s="299"/>
      <c r="C134" s="299"/>
      <c r="D134" s="299"/>
      <c r="E134" s="299"/>
      <c r="F134" s="299"/>
      <c r="G134" s="299"/>
      <c r="H134" s="299"/>
    </row>
    <row r="135" spans="2:8" ht="15" customHeight="1" x14ac:dyDescent="0.25">
      <c r="B135" s="299"/>
      <c r="C135" s="299"/>
      <c r="D135" s="299"/>
      <c r="E135" s="299"/>
      <c r="F135" s="299"/>
      <c r="G135" s="299"/>
      <c r="H135" s="299"/>
    </row>
    <row r="136" spans="2:8" ht="15" customHeight="1" x14ac:dyDescent="0.25">
      <c r="B136" s="299"/>
      <c r="C136" s="299"/>
      <c r="D136" s="299"/>
      <c r="E136" s="299"/>
      <c r="F136" s="299"/>
      <c r="G136" s="299"/>
      <c r="H136" s="299"/>
    </row>
    <row r="137" spans="2:8" ht="15" customHeight="1" x14ac:dyDescent="0.25">
      <c r="B137" s="299"/>
      <c r="C137" s="299"/>
      <c r="D137" s="299"/>
      <c r="E137" s="299"/>
      <c r="F137" s="299"/>
      <c r="G137" s="299"/>
      <c r="H137" s="299"/>
    </row>
    <row r="138" spans="2:8" ht="15" customHeight="1" x14ac:dyDescent="0.25">
      <c r="B138" s="299"/>
      <c r="C138" s="299"/>
      <c r="D138" s="299"/>
      <c r="E138" s="299"/>
      <c r="F138" s="299"/>
      <c r="G138" s="299"/>
      <c r="H138" s="299"/>
    </row>
    <row r="139" spans="2:8" ht="15" customHeight="1" x14ac:dyDescent="0.25">
      <c r="B139" s="299"/>
      <c r="C139" s="299"/>
      <c r="D139" s="299"/>
      <c r="E139" s="299"/>
      <c r="F139" s="299"/>
      <c r="G139" s="299"/>
      <c r="H139" s="299"/>
    </row>
    <row r="140" spans="2:8" ht="15" customHeight="1" x14ac:dyDescent="0.25">
      <c r="B140" s="299"/>
      <c r="C140" s="299"/>
      <c r="D140" s="299"/>
      <c r="E140" s="299"/>
      <c r="F140" s="299"/>
      <c r="G140" s="299"/>
      <c r="H140" s="299"/>
    </row>
    <row r="141" spans="2:8" ht="15" customHeight="1" x14ac:dyDescent="0.25">
      <c r="B141" s="299"/>
      <c r="C141" s="299"/>
      <c r="D141" s="299"/>
      <c r="E141" s="299"/>
      <c r="F141" s="299"/>
      <c r="G141" s="299"/>
      <c r="H141" s="299"/>
    </row>
    <row r="142" spans="2:8" ht="15" customHeight="1" x14ac:dyDescent="0.25">
      <c r="B142" s="299"/>
      <c r="C142" s="299"/>
      <c r="D142" s="299"/>
      <c r="E142" s="299"/>
      <c r="F142" s="299"/>
      <c r="G142" s="299"/>
      <c r="H142" s="299"/>
    </row>
    <row r="143" spans="2:8" ht="15" customHeight="1" x14ac:dyDescent="0.25">
      <c r="B143" s="299"/>
      <c r="C143" s="299"/>
      <c r="D143" s="299"/>
      <c r="E143" s="299"/>
      <c r="F143" s="299"/>
      <c r="G143" s="299"/>
      <c r="H143" s="299"/>
    </row>
    <row r="144" spans="2:8" ht="15" customHeight="1" x14ac:dyDescent="0.25">
      <c r="B144" s="299"/>
      <c r="C144" s="299"/>
      <c r="D144" s="299"/>
      <c r="E144" s="299"/>
      <c r="F144" s="299"/>
      <c r="G144" s="299"/>
      <c r="H144" s="299"/>
    </row>
    <row r="145" spans="2:8" ht="15" customHeight="1" x14ac:dyDescent="0.25">
      <c r="B145" s="299"/>
      <c r="C145" s="299"/>
      <c r="D145" s="299"/>
      <c r="E145" s="299"/>
      <c r="F145" s="299"/>
      <c r="G145" s="299"/>
      <c r="H145" s="299"/>
    </row>
    <row r="146" spans="2:8" ht="15" customHeight="1" x14ac:dyDescent="0.25">
      <c r="B146" s="299"/>
      <c r="C146" s="299"/>
      <c r="D146" s="299"/>
      <c r="E146" s="299"/>
      <c r="F146" s="299"/>
      <c r="G146" s="299"/>
      <c r="H146" s="299"/>
    </row>
    <row r="147" spans="2:8" ht="15" customHeight="1" x14ac:dyDescent="0.25">
      <c r="B147" s="299"/>
      <c r="C147" s="299"/>
      <c r="D147" s="299"/>
      <c r="E147" s="299"/>
      <c r="F147" s="299"/>
      <c r="G147" s="299"/>
      <c r="H147" s="299"/>
    </row>
    <row r="148" spans="2:8" ht="15" customHeight="1" x14ac:dyDescent="0.25">
      <c r="B148" s="299"/>
      <c r="C148" s="299"/>
      <c r="D148" s="299"/>
      <c r="E148" s="299"/>
      <c r="F148" s="299"/>
      <c r="G148" s="299"/>
      <c r="H148" s="299"/>
    </row>
    <row r="149" spans="2:8" ht="15" customHeight="1" x14ac:dyDescent="0.25">
      <c r="B149" s="299"/>
      <c r="C149" s="299"/>
      <c r="D149" s="299"/>
      <c r="E149" s="299"/>
      <c r="F149" s="299"/>
      <c r="G149" s="299"/>
      <c r="H149" s="299"/>
    </row>
    <row r="150" spans="2:8" ht="15" customHeight="1" x14ac:dyDescent="0.25">
      <c r="B150" s="299"/>
      <c r="C150" s="299"/>
      <c r="D150" s="299"/>
      <c r="E150" s="299"/>
      <c r="F150" s="299"/>
      <c r="G150" s="299"/>
      <c r="H150" s="299"/>
    </row>
    <row r="151" spans="2:8" ht="15" customHeight="1" x14ac:dyDescent="0.25">
      <c r="B151" s="299"/>
      <c r="C151" s="299"/>
      <c r="D151" s="299"/>
      <c r="E151" s="299"/>
      <c r="F151" s="299"/>
      <c r="G151" s="299"/>
      <c r="H151" s="299"/>
    </row>
    <row r="152" spans="2:8" ht="15" customHeight="1" x14ac:dyDescent="0.25">
      <c r="B152" s="299"/>
      <c r="C152" s="299"/>
      <c r="D152" s="299"/>
      <c r="E152" s="299"/>
      <c r="F152" s="299"/>
      <c r="G152" s="299"/>
      <c r="H152" s="299"/>
    </row>
    <row r="153" spans="2:8" ht="15" customHeight="1" x14ac:dyDescent="0.25">
      <c r="B153" s="299"/>
      <c r="C153" s="299"/>
      <c r="D153" s="299"/>
      <c r="E153" s="299"/>
      <c r="F153" s="299"/>
      <c r="G153" s="299"/>
      <c r="H153" s="299"/>
    </row>
    <row r="154" spans="2:8" ht="15" customHeight="1" x14ac:dyDescent="0.25">
      <c r="B154" s="299"/>
      <c r="C154" s="299"/>
      <c r="D154" s="299"/>
      <c r="E154" s="299"/>
      <c r="F154" s="299"/>
      <c r="G154" s="299"/>
      <c r="H154" s="299"/>
    </row>
    <row r="155" spans="2:8" ht="15" customHeight="1" x14ac:dyDescent="0.25">
      <c r="B155" s="299"/>
      <c r="C155" s="299"/>
      <c r="D155" s="299"/>
      <c r="E155" s="299"/>
      <c r="F155" s="299"/>
      <c r="G155" s="299"/>
      <c r="H155" s="299"/>
    </row>
    <row r="156" spans="2:8" ht="15" customHeight="1" x14ac:dyDescent="0.25">
      <c r="B156" s="299"/>
      <c r="C156" s="299"/>
      <c r="D156" s="299"/>
      <c r="E156" s="299"/>
      <c r="F156" s="299"/>
      <c r="G156" s="299"/>
      <c r="H156" s="299"/>
    </row>
    <row r="157" spans="2:8" ht="15" customHeight="1" x14ac:dyDescent="0.25">
      <c r="B157" s="299"/>
      <c r="C157" s="299"/>
      <c r="D157" s="299"/>
      <c r="E157" s="299"/>
      <c r="F157" s="299"/>
      <c r="G157" s="299"/>
      <c r="H157" s="299"/>
    </row>
    <row r="158" spans="2:8" ht="15" customHeight="1" x14ac:dyDescent="0.25">
      <c r="B158" s="299"/>
      <c r="C158" s="299"/>
      <c r="D158" s="299"/>
      <c r="E158" s="299"/>
      <c r="F158" s="299"/>
      <c r="G158" s="299"/>
      <c r="H158" s="299"/>
    </row>
    <row r="159" spans="2:8" ht="15" customHeight="1" x14ac:dyDescent="0.25">
      <c r="B159" s="299"/>
      <c r="C159" s="299"/>
      <c r="D159" s="299"/>
      <c r="E159" s="299"/>
      <c r="F159" s="299"/>
      <c r="G159" s="299"/>
      <c r="H159" s="299"/>
    </row>
    <row r="160" spans="2:8" ht="15" customHeight="1" x14ac:dyDescent="0.25">
      <c r="B160" s="299"/>
      <c r="C160" s="299"/>
      <c r="D160" s="299"/>
      <c r="E160" s="299"/>
      <c r="F160" s="299"/>
      <c r="G160" s="299"/>
      <c r="H160" s="299"/>
    </row>
    <row r="161" spans="2:8" ht="15" customHeight="1" x14ac:dyDescent="0.25">
      <c r="B161" s="299"/>
      <c r="C161" s="299"/>
      <c r="D161" s="299"/>
      <c r="E161" s="299"/>
      <c r="F161" s="299"/>
      <c r="G161" s="299"/>
      <c r="H161" s="299"/>
    </row>
    <row r="162" spans="2:8" ht="15" customHeight="1" x14ac:dyDescent="0.25">
      <c r="B162" s="299"/>
      <c r="C162" s="299"/>
      <c r="D162" s="299"/>
      <c r="E162" s="299"/>
      <c r="F162" s="299"/>
      <c r="G162" s="299"/>
      <c r="H162" s="299"/>
    </row>
    <row r="163" spans="2:8" ht="15" customHeight="1" x14ac:dyDescent="0.25">
      <c r="B163" s="299"/>
      <c r="C163" s="299"/>
      <c r="D163" s="299"/>
      <c r="E163" s="299"/>
      <c r="F163" s="299"/>
      <c r="G163" s="299"/>
      <c r="H163" s="299"/>
    </row>
    <row r="164" spans="2:8" ht="15" customHeight="1" x14ac:dyDescent="0.25">
      <c r="B164" s="299"/>
      <c r="C164" s="299"/>
      <c r="D164" s="299"/>
      <c r="E164" s="299"/>
      <c r="F164" s="299"/>
      <c r="G164" s="299"/>
      <c r="H164" s="299"/>
    </row>
    <row r="165" spans="2:8" ht="15" customHeight="1" x14ac:dyDescent="0.25">
      <c r="B165" s="299"/>
      <c r="C165" s="299"/>
      <c r="D165" s="299"/>
      <c r="E165" s="299"/>
      <c r="F165" s="299"/>
      <c r="G165" s="299"/>
      <c r="H165" s="299"/>
    </row>
    <row r="166" spans="2:8" ht="15" customHeight="1" x14ac:dyDescent="0.25">
      <c r="B166" s="299"/>
      <c r="C166" s="299"/>
      <c r="D166" s="299"/>
      <c r="E166" s="299"/>
      <c r="F166" s="299"/>
      <c r="G166" s="299"/>
      <c r="H166" s="299"/>
    </row>
    <row r="167" spans="2:8" ht="15" customHeight="1" x14ac:dyDescent="0.25">
      <c r="B167" s="299"/>
      <c r="C167" s="299"/>
      <c r="D167" s="299"/>
      <c r="E167" s="299"/>
      <c r="F167" s="299"/>
      <c r="G167" s="299"/>
      <c r="H167" s="299"/>
    </row>
    <row r="168" spans="2:8" ht="15" customHeight="1" x14ac:dyDescent="0.25">
      <c r="B168" s="299"/>
      <c r="C168" s="299"/>
      <c r="D168" s="299"/>
      <c r="E168" s="299"/>
      <c r="F168" s="299"/>
      <c r="G168" s="299"/>
      <c r="H168" s="299"/>
    </row>
    <row r="169" spans="2:8" ht="15" customHeight="1" x14ac:dyDescent="0.25">
      <c r="B169" s="299"/>
      <c r="C169" s="299"/>
      <c r="D169" s="299"/>
      <c r="E169" s="299"/>
      <c r="F169" s="299"/>
      <c r="G169" s="299"/>
      <c r="H169" s="299"/>
    </row>
    <row r="170" spans="2:8" ht="15" customHeight="1" x14ac:dyDescent="0.25">
      <c r="B170" s="299"/>
      <c r="C170" s="299"/>
      <c r="D170" s="299"/>
      <c r="E170" s="299"/>
      <c r="F170" s="299"/>
      <c r="G170" s="299"/>
      <c r="H170" s="299"/>
    </row>
    <row r="171" spans="2:8" ht="15" customHeight="1" x14ac:dyDescent="0.25">
      <c r="B171" s="299"/>
      <c r="C171" s="299"/>
      <c r="D171" s="299"/>
      <c r="E171" s="299"/>
      <c r="F171" s="299"/>
      <c r="G171" s="299"/>
      <c r="H171" s="299"/>
    </row>
    <row r="172" spans="2:8" ht="15" customHeight="1" x14ac:dyDescent="0.25">
      <c r="B172" s="299"/>
      <c r="C172" s="299"/>
      <c r="D172" s="299"/>
      <c r="E172" s="299"/>
      <c r="F172" s="299"/>
      <c r="G172" s="299"/>
      <c r="H172" s="299"/>
    </row>
    <row r="173" spans="2:8" ht="15" customHeight="1" x14ac:dyDescent="0.25">
      <c r="B173" s="299"/>
      <c r="C173" s="299"/>
      <c r="D173" s="299"/>
      <c r="E173" s="299"/>
      <c r="F173" s="299"/>
      <c r="G173" s="299"/>
      <c r="H173" s="299"/>
    </row>
    <row r="174" spans="2:8" ht="15" customHeight="1" x14ac:dyDescent="0.25">
      <c r="B174" s="299"/>
      <c r="C174" s="299"/>
      <c r="D174" s="299"/>
      <c r="E174" s="299"/>
      <c r="F174" s="299"/>
      <c r="G174" s="299"/>
      <c r="H174" s="299"/>
    </row>
    <row r="175" spans="2:8" ht="15" customHeight="1" x14ac:dyDescent="0.25">
      <c r="B175" s="299"/>
      <c r="C175" s="299"/>
      <c r="D175" s="299"/>
      <c r="E175" s="299"/>
      <c r="F175" s="299"/>
      <c r="G175" s="299"/>
      <c r="H175" s="299"/>
    </row>
    <row r="176" spans="2:8" ht="15" customHeight="1" x14ac:dyDescent="0.25">
      <c r="B176" s="299"/>
      <c r="C176" s="299"/>
      <c r="D176" s="299"/>
      <c r="E176" s="299"/>
      <c r="F176" s="299"/>
      <c r="G176" s="299"/>
      <c r="H176" s="299"/>
    </row>
    <row r="177" spans="2:8" ht="15" customHeight="1" x14ac:dyDescent="0.25">
      <c r="B177" s="299"/>
      <c r="C177" s="299"/>
      <c r="D177" s="299"/>
      <c r="E177" s="299"/>
      <c r="F177" s="299"/>
      <c r="G177" s="299"/>
      <c r="H177" s="299"/>
    </row>
    <row r="178" spans="2:8" ht="15" customHeight="1" x14ac:dyDescent="0.25">
      <c r="B178" s="299"/>
      <c r="C178" s="299"/>
      <c r="D178" s="299"/>
      <c r="E178" s="299"/>
      <c r="F178" s="299"/>
      <c r="G178" s="299"/>
      <c r="H178" s="299"/>
    </row>
    <row r="179" spans="2:8" ht="15" customHeight="1" x14ac:dyDescent="0.25">
      <c r="B179" s="299"/>
      <c r="C179" s="299"/>
      <c r="D179" s="299"/>
      <c r="E179" s="299"/>
      <c r="F179" s="299"/>
      <c r="G179" s="299"/>
      <c r="H179" s="299"/>
    </row>
    <row r="180" spans="2:8" ht="15" customHeight="1" x14ac:dyDescent="0.25">
      <c r="B180" s="299"/>
      <c r="C180" s="299"/>
      <c r="D180" s="299"/>
      <c r="E180" s="299"/>
      <c r="F180" s="299"/>
      <c r="G180" s="299"/>
      <c r="H180" s="299"/>
    </row>
    <row r="181" spans="2:8" ht="15.75" customHeight="1" x14ac:dyDescent="0.25">
      <c r="B181" s="299"/>
      <c r="C181" s="299"/>
      <c r="D181" s="299"/>
      <c r="E181" s="299"/>
      <c r="F181" s="299"/>
      <c r="G181" s="299"/>
      <c r="H181" s="299"/>
    </row>
    <row r="182" spans="2:8" ht="15" customHeight="1" x14ac:dyDescent="0.25">
      <c r="B182" s="299"/>
      <c r="C182" s="299"/>
      <c r="D182" s="299"/>
      <c r="E182" s="299"/>
      <c r="F182" s="299"/>
      <c r="G182" s="299"/>
      <c r="H182" s="299"/>
    </row>
    <row r="183" spans="2:8" ht="15" customHeight="1" x14ac:dyDescent="0.25">
      <c r="B183" s="299"/>
      <c r="C183" s="299"/>
      <c r="D183" s="299"/>
      <c r="E183" s="299"/>
      <c r="F183" s="299"/>
      <c r="G183" s="299"/>
      <c r="H183" s="299"/>
    </row>
    <row r="184" spans="2:8" ht="15" customHeight="1" x14ac:dyDescent="0.25">
      <c r="B184" s="299"/>
      <c r="C184" s="299"/>
      <c r="D184" s="299"/>
      <c r="E184" s="299"/>
      <c r="F184" s="299"/>
      <c r="G184" s="299"/>
      <c r="H184" s="299"/>
    </row>
    <row r="185" spans="2:8" ht="15" customHeight="1" x14ac:dyDescent="0.25">
      <c r="B185" s="299"/>
      <c r="C185" s="299"/>
      <c r="D185" s="299"/>
      <c r="E185" s="299"/>
      <c r="F185" s="299"/>
      <c r="G185" s="299"/>
      <c r="H185" s="299"/>
    </row>
    <row r="186" spans="2:8" ht="15" customHeight="1" x14ac:dyDescent="0.25">
      <c r="B186" s="299"/>
      <c r="C186" s="299"/>
      <c r="D186" s="299"/>
      <c r="E186" s="299"/>
      <c r="F186" s="299"/>
      <c r="G186" s="299"/>
      <c r="H186" s="299"/>
    </row>
    <row r="187" spans="2:8" ht="15" customHeight="1" x14ac:dyDescent="0.25">
      <c r="B187" s="299"/>
      <c r="C187" s="299"/>
      <c r="D187" s="299"/>
      <c r="E187" s="299"/>
      <c r="F187" s="299"/>
      <c r="G187" s="299"/>
      <c r="H187" s="299"/>
    </row>
    <row r="188" spans="2:8" ht="15" customHeight="1" x14ac:dyDescent="0.25">
      <c r="B188" s="299"/>
      <c r="C188" s="299"/>
      <c r="D188" s="299"/>
      <c r="E188" s="299"/>
      <c r="F188" s="299"/>
      <c r="G188" s="299"/>
      <c r="H188" s="299"/>
    </row>
    <row r="189" spans="2:8" ht="15" customHeight="1" x14ac:dyDescent="0.25">
      <c r="B189" s="299"/>
      <c r="C189" s="299"/>
      <c r="D189" s="299"/>
      <c r="E189" s="299"/>
      <c r="F189" s="299"/>
      <c r="G189" s="299"/>
      <c r="H189" s="299"/>
    </row>
    <row r="190" spans="2:8" ht="15" customHeight="1" x14ac:dyDescent="0.25">
      <c r="B190" s="299"/>
      <c r="C190" s="299"/>
      <c r="D190" s="299"/>
      <c r="E190" s="299"/>
      <c r="F190" s="299"/>
      <c r="G190" s="299"/>
      <c r="H190" s="299"/>
    </row>
    <row r="191" spans="2:8" ht="15" customHeight="1" x14ac:dyDescent="0.25">
      <c r="B191" s="299"/>
      <c r="C191" s="299"/>
      <c r="D191" s="299"/>
      <c r="E191" s="299"/>
      <c r="F191" s="299"/>
      <c r="G191" s="299"/>
      <c r="H191" s="299"/>
    </row>
    <row r="192" spans="2:8" ht="15" customHeight="1" x14ac:dyDescent="0.25">
      <c r="B192" s="299"/>
      <c r="C192" s="299"/>
      <c r="D192" s="299"/>
      <c r="E192" s="299"/>
      <c r="F192" s="299"/>
      <c r="G192" s="299"/>
      <c r="H192" s="299"/>
    </row>
    <row r="193" spans="2:8" ht="15" customHeight="1" x14ac:dyDescent="0.25">
      <c r="B193" s="299"/>
      <c r="C193" s="299"/>
      <c r="D193" s="299"/>
      <c r="E193" s="299"/>
      <c r="F193" s="299"/>
      <c r="G193" s="299"/>
      <c r="H193" s="299"/>
    </row>
    <row r="194" spans="2:8" ht="15" customHeight="1" x14ac:dyDescent="0.25">
      <c r="B194" s="299"/>
      <c r="C194" s="299"/>
      <c r="D194" s="299"/>
      <c r="E194" s="299"/>
      <c r="F194" s="299"/>
      <c r="G194" s="299"/>
      <c r="H194" s="299"/>
    </row>
    <row r="195" spans="2:8" ht="15" customHeight="1" x14ac:dyDescent="0.25">
      <c r="B195" s="299"/>
      <c r="C195" s="299"/>
      <c r="D195" s="299"/>
      <c r="E195" s="299"/>
      <c r="F195" s="299"/>
      <c r="G195" s="299"/>
      <c r="H195" s="299"/>
    </row>
    <row r="196" spans="2:8" ht="15" customHeight="1" x14ac:dyDescent="0.25">
      <c r="B196" s="299"/>
      <c r="C196" s="299"/>
      <c r="D196" s="299"/>
      <c r="E196" s="299"/>
      <c r="F196" s="299"/>
      <c r="G196" s="299"/>
      <c r="H196" s="299"/>
    </row>
    <row r="197" spans="2:8" x14ac:dyDescent="0.25">
      <c r="B197" s="299"/>
      <c r="C197" s="299"/>
      <c r="D197" s="299"/>
      <c r="E197" s="299"/>
      <c r="F197" s="299"/>
      <c r="G197" s="299"/>
      <c r="H197" s="299"/>
    </row>
    <row r="198" spans="2:8" x14ac:dyDescent="0.25">
      <c r="B198" s="299"/>
      <c r="C198" s="299"/>
      <c r="D198" s="299"/>
      <c r="E198" s="299"/>
      <c r="F198" s="299"/>
      <c r="G198" s="299"/>
      <c r="H198" s="299"/>
    </row>
    <row r="199" spans="2:8" x14ac:dyDescent="0.25">
      <c r="B199" s="299"/>
      <c r="C199" s="299"/>
      <c r="D199" s="299"/>
      <c r="E199" s="299"/>
      <c r="F199" s="299"/>
      <c r="G199" s="299"/>
      <c r="H199" s="299"/>
    </row>
    <row r="200" spans="2:8" x14ac:dyDescent="0.25">
      <c r="B200" s="299"/>
      <c r="C200" s="299"/>
      <c r="D200" s="299"/>
      <c r="E200" s="299"/>
      <c r="F200" s="299"/>
      <c r="G200" s="299"/>
      <c r="H200" s="299"/>
    </row>
    <row r="201" spans="2:8" x14ac:dyDescent="0.25">
      <c r="B201" s="299"/>
      <c r="C201" s="299"/>
      <c r="D201" s="299"/>
      <c r="E201" s="299"/>
      <c r="F201" s="299"/>
      <c r="G201" s="299"/>
      <c r="H201" s="299"/>
    </row>
    <row r="202" spans="2:8" x14ac:dyDescent="0.25">
      <c r="B202" s="299"/>
      <c r="C202" s="299"/>
      <c r="D202" s="299"/>
      <c r="E202" s="299"/>
      <c r="F202" s="299"/>
      <c r="G202" s="299"/>
      <c r="H202" s="299"/>
    </row>
    <row r="203" spans="2:8" x14ac:dyDescent="0.25">
      <c r="B203" s="299"/>
      <c r="C203" s="299"/>
      <c r="D203" s="299"/>
      <c r="E203" s="299"/>
      <c r="F203" s="299"/>
      <c r="G203" s="299"/>
      <c r="H203" s="299"/>
    </row>
    <row r="204" spans="2:8" x14ac:dyDescent="0.25">
      <c r="B204" s="299"/>
      <c r="C204" s="299"/>
      <c r="D204" s="299"/>
      <c r="E204" s="299"/>
      <c r="F204" s="299"/>
      <c r="G204" s="299"/>
      <c r="H204" s="299"/>
    </row>
    <row r="205" spans="2:8" x14ac:dyDescent="0.25">
      <c r="B205" s="299"/>
      <c r="C205" s="299"/>
      <c r="D205" s="299"/>
      <c r="E205" s="299"/>
      <c r="F205" s="299"/>
      <c r="G205" s="299"/>
      <c r="H205" s="299"/>
    </row>
    <row r="206" spans="2:8" x14ac:dyDescent="0.25">
      <c r="B206" s="299"/>
      <c r="C206" s="299"/>
      <c r="D206" s="299"/>
      <c r="E206" s="299"/>
      <c r="F206" s="299"/>
      <c r="G206" s="299"/>
      <c r="H206" s="299"/>
    </row>
  </sheetData>
  <sheetProtection sheet="1" objects="1" scenarios="1"/>
  <mergeCells count="25">
    <mergeCell ref="I95:K96"/>
    <mergeCell ref="B108:C109"/>
    <mergeCell ref="E122:G123"/>
    <mergeCell ref="B2:C2"/>
    <mergeCell ref="B24:H25"/>
    <mergeCell ref="E104:G104"/>
    <mergeCell ref="E107:G107"/>
    <mergeCell ref="E110:G110"/>
    <mergeCell ref="B16:B18"/>
    <mergeCell ref="B3:B15"/>
    <mergeCell ref="I82:I94"/>
    <mergeCell ref="B19:C19"/>
    <mergeCell ref="B125:H206"/>
    <mergeCell ref="B20:B23"/>
    <mergeCell ref="E95:G95"/>
    <mergeCell ref="E113:G113"/>
    <mergeCell ref="E116:G116"/>
    <mergeCell ref="E119:G119"/>
    <mergeCell ref="E98:G98"/>
    <mergeCell ref="E101:G101"/>
    <mergeCell ref="E83:G83"/>
    <mergeCell ref="E86:G86"/>
    <mergeCell ref="E89:G89"/>
    <mergeCell ref="E92:G92"/>
    <mergeCell ref="B27:H80"/>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C40"/>
  <sheetViews>
    <sheetView zoomScale="30" zoomScaleNormal="30" zoomScalePageLayoutView="30" workbookViewId="0">
      <selection activeCell="A42" sqref="A1:P42"/>
    </sheetView>
  </sheetViews>
  <sheetFormatPr baseColWidth="10" defaultRowHeight="15" x14ac:dyDescent="0.25"/>
  <cols>
    <col min="1" max="1" width="15" style="26" customWidth="1"/>
    <col min="2" max="2" width="20.28515625" customWidth="1"/>
    <col min="3" max="3" width="20.85546875" customWidth="1"/>
  </cols>
  <sheetData>
    <row r="1" spans="1:3" ht="45" customHeight="1" x14ac:dyDescent="0.25">
      <c r="A1" s="22"/>
      <c r="B1" s="25" t="s">
        <v>262</v>
      </c>
      <c r="C1" s="25" t="s">
        <v>261</v>
      </c>
    </row>
    <row r="2" spans="1:3" ht="31.35" customHeight="1" x14ac:dyDescent="0.25">
      <c r="A2" s="316" t="s">
        <v>259</v>
      </c>
      <c r="B2" s="317"/>
      <c r="C2" s="318"/>
    </row>
    <row r="3" spans="1:3" ht="15.75" x14ac:dyDescent="0.25">
      <c r="A3" s="22" t="s">
        <v>263</v>
      </c>
      <c r="B3" s="24">
        <v>5</v>
      </c>
      <c r="C3" s="24">
        <v>6</v>
      </c>
    </row>
    <row r="4" spans="1:3" ht="15.75" x14ac:dyDescent="0.25">
      <c r="A4" s="22" t="s">
        <v>260</v>
      </c>
      <c r="B4" s="24">
        <v>3</v>
      </c>
      <c r="C4" s="24">
        <v>1</v>
      </c>
    </row>
    <row r="5" spans="1:3" ht="15.75" x14ac:dyDescent="0.25">
      <c r="A5" s="316" t="s">
        <v>48</v>
      </c>
      <c r="B5" s="317"/>
      <c r="C5" s="318"/>
    </row>
    <row r="6" spans="1:3" ht="15.75" x14ac:dyDescent="0.25">
      <c r="A6" s="22" t="s">
        <v>263</v>
      </c>
      <c r="B6" s="24">
        <v>0</v>
      </c>
      <c r="C6" s="24">
        <v>2</v>
      </c>
    </row>
    <row r="7" spans="1:3" ht="15.75" x14ac:dyDescent="0.25">
      <c r="A7" s="22" t="s">
        <v>260</v>
      </c>
      <c r="B7" s="24">
        <v>13</v>
      </c>
      <c r="C7" s="24">
        <v>0</v>
      </c>
    </row>
    <row r="8" spans="1:3" ht="31.35" customHeight="1" x14ac:dyDescent="0.25">
      <c r="A8" s="316" t="s">
        <v>47</v>
      </c>
      <c r="B8" s="317"/>
      <c r="C8" s="318"/>
    </row>
    <row r="9" spans="1:3" ht="15.75" x14ac:dyDescent="0.25">
      <c r="A9" s="22" t="s">
        <v>263</v>
      </c>
      <c r="B9" s="24">
        <v>6</v>
      </c>
      <c r="C9" s="24">
        <v>6</v>
      </c>
    </row>
    <row r="10" spans="1:3" ht="15.75" x14ac:dyDescent="0.25">
      <c r="A10" s="22" t="s">
        <v>260</v>
      </c>
      <c r="B10" s="24">
        <v>1</v>
      </c>
      <c r="C10" s="24">
        <v>2</v>
      </c>
    </row>
    <row r="11" spans="1:3" ht="15.75" x14ac:dyDescent="0.25">
      <c r="A11" s="316" t="s">
        <v>264</v>
      </c>
      <c r="B11" s="317"/>
      <c r="C11" s="318"/>
    </row>
    <row r="12" spans="1:3" ht="15.75" x14ac:dyDescent="0.25">
      <c r="A12" s="22" t="s">
        <v>263</v>
      </c>
      <c r="B12" s="24">
        <v>2</v>
      </c>
      <c r="C12" s="24">
        <v>2</v>
      </c>
    </row>
    <row r="13" spans="1:3" ht="15.75" x14ac:dyDescent="0.25">
      <c r="A13" s="22" t="s">
        <v>260</v>
      </c>
      <c r="B13" s="24">
        <v>6</v>
      </c>
      <c r="C13" s="24">
        <v>5</v>
      </c>
    </row>
    <row r="14" spans="1:3" ht="31.35" customHeight="1" x14ac:dyDescent="0.25">
      <c r="A14" s="316" t="s">
        <v>45</v>
      </c>
      <c r="B14" s="317"/>
      <c r="C14" s="318"/>
    </row>
    <row r="15" spans="1:3" ht="15.75" x14ac:dyDescent="0.25">
      <c r="A15" s="22" t="s">
        <v>263</v>
      </c>
      <c r="B15" s="24">
        <v>5</v>
      </c>
      <c r="C15" s="24">
        <v>5</v>
      </c>
    </row>
    <row r="16" spans="1:3" ht="15.75" x14ac:dyDescent="0.25">
      <c r="A16" s="22" t="s">
        <v>260</v>
      </c>
      <c r="B16" s="24">
        <v>2</v>
      </c>
      <c r="C16" s="24">
        <v>3</v>
      </c>
    </row>
    <row r="17" spans="1:3" ht="15.75" x14ac:dyDescent="0.25">
      <c r="A17" s="316" t="s">
        <v>265</v>
      </c>
      <c r="B17" s="317"/>
      <c r="C17" s="318"/>
    </row>
    <row r="18" spans="1:3" ht="15.75" x14ac:dyDescent="0.25">
      <c r="A18" s="22" t="s">
        <v>263</v>
      </c>
      <c r="B18" s="24">
        <v>1</v>
      </c>
      <c r="C18" s="24">
        <v>0</v>
      </c>
    </row>
    <row r="19" spans="1:3" ht="15.75" x14ac:dyDescent="0.25">
      <c r="A19" s="22" t="s">
        <v>260</v>
      </c>
      <c r="B19" s="24">
        <v>7</v>
      </c>
      <c r="C19" s="24">
        <v>7</v>
      </c>
    </row>
    <row r="20" spans="1:3" ht="31.35" customHeight="1" x14ac:dyDescent="0.25">
      <c r="A20" s="316" t="s">
        <v>266</v>
      </c>
      <c r="B20" s="317"/>
      <c r="C20" s="318"/>
    </row>
    <row r="21" spans="1:3" ht="15.75" x14ac:dyDescent="0.25">
      <c r="A21" s="22" t="s">
        <v>263</v>
      </c>
      <c r="B21" s="24">
        <v>0</v>
      </c>
      <c r="C21" s="24">
        <v>0</v>
      </c>
    </row>
    <row r="22" spans="1:3" ht="15.75" x14ac:dyDescent="0.25">
      <c r="A22" s="22" t="s">
        <v>260</v>
      </c>
      <c r="B22" s="24">
        <v>8</v>
      </c>
      <c r="C22" s="24">
        <v>7</v>
      </c>
    </row>
    <row r="23" spans="1:3" ht="15.75" x14ac:dyDescent="0.25">
      <c r="A23" s="316" t="s">
        <v>42</v>
      </c>
      <c r="B23" s="317"/>
      <c r="C23" s="318"/>
    </row>
    <row r="24" spans="1:3" ht="15.75" x14ac:dyDescent="0.25">
      <c r="A24" s="22" t="s">
        <v>263</v>
      </c>
      <c r="B24" s="24">
        <v>6</v>
      </c>
      <c r="C24" s="24">
        <v>4</v>
      </c>
    </row>
    <row r="25" spans="1:3" ht="15.75" x14ac:dyDescent="0.25">
      <c r="A25" s="22" t="s">
        <v>260</v>
      </c>
      <c r="B25" s="24">
        <v>2</v>
      </c>
      <c r="C25" s="24">
        <v>3</v>
      </c>
    </row>
    <row r="26" spans="1:3" ht="15.75" x14ac:dyDescent="0.25">
      <c r="A26" s="316" t="s">
        <v>41</v>
      </c>
      <c r="B26" s="317"/>
      <c r="C26" s="318"/>
    </row>
    <row r="27" spans="1:3" ht="15.75" x14ac:dyDescent="0.25">
      <c r="A27" s="22" t="s">
        <v>267</v>
      </c>
      <c r="B27" s="24">
        <v>7</v>
      </c>
      <c r="C27" s="24">
        <v>5</v>
      </c>
    </row>
    <row r="28" spans="1:3" ht="15.75" x14ac:dyDescent="0.25">
      <c r="A28" s="22" t="s">
        <v>268</v>
      </c>
      <c r="B28" s="24">
        <v>1</v>
      </c>
      <c r="C28" s="24">
        <v>2</v>
      </c>
    </row>
    <row r="29" spans="1:3" ht="15.75" x14ac:dyDescent="0.25">
      <c r="A29" s="316" t="s">
        <v>32</v>
      </c>
      <c r="B29" s="317"/>
      <c r="C29" s="318"/>
    </row>
    <row r="30" spans="1:3" ht="15.75" x14ac:dyDescent="0.25">
      <c r="A30" s="22" t="s">
        <v>263</v>
      </c>
      <c r="B30" s="24">
        <v>8</v>
      </c>
      <c r="C30" s="24">
        <v>5</v>
      </c>
    </row>
    <row r="31" spans="1:3" ht="15.75" x14ac:dyDescent="0.25">
      <c r="A31" s="22" t="s">
        <v>260</v>
      </c>
      <c r="B31" s="24">
        <v>0</v>
      </c>
      <c r="C31" s="24">
        <v>2</v>
      </c>
    </row>
    <row r="32" spans="1:3" ht="31.35" customHeight="1" x14ac:dyDescent="0.25">
      <c r="A32" s="316" t="s">
        <v>269</v>
      </c>
      <c r="B32" s="317"/>
      <c r="C32" s="318"/>
    </row>
    <row r="33" spans="1:3" ht="15.75" x14ac:dyDescent="0.25">
      <c r="A33" s="22" t="s">
        <v>263</v>
      </c>
      <c r="B33" s="24">
        <v>7</v>
      </c>
      <c r="C33" s="24">
        <v>2</v>
      </c>
    </row>
    <row r="34" spans="1:3" ht="15.75" x14ac:dyDescent="0.25">
      <c r="A34" s="22" t="s">
        <v>260</v>
      </c>
      <c r="B34" s="24">
        <v>1</v>
      </c>
      <c r="C34" s="24">
        <v>5</v>
      </c>
    </row>
    <row r="35" spans="1:3" ht="48.6" customHeight="1" x14ac:dyDescent="0.25">
      <c r="A35" s="316" t="s">
        <v>270</v>
      </c>
      <c r="B35" s="317"/>
      <c r="C35" s="318"/>
    </row>
    <row r="36" spans="1:3" ht="15.75" x14ac:dyDescent="0.25">
      <c r="A36" s="22" t="s">
        <v>263</v>
      </c>
      <c r="B36" s="24">
        <v>7</v>
      </c>
      <c r="C36" s="24">
        <v>4</v>
      </c>
    </row>
    <row r="37" spans="1:3" ht="15.75" x14ac:dyDescent="0.25">
      <c r="A37" s="22" t="s">
        <v>260</v>
      </c>
      <c r="B37" s="24">
        <v>0</v>
      </c>
      <c r="C37" s="24">
        <v>4</v>
      </c>
    </row>
    <row r="38" spans="1:3" ht="15.75" x14ac:dyDescent="0.25">
      <c r="A38" s="316" t="s">
        <v>24</v>
      </c>
      <c r="B38" s="317"/>
      <c r="C38" s="318"/>
    </row>
    <row r="39" spans="1:3" ht="15.75" x14ac:dyDescent="0.25">
      <c r="A39" s="22" t="s">
        <v>263</v>
      </c>
      <c r="B39" s="24">
        <v>5</v>
      </c>
      <c r="C39" s="24">
        <v>1</v>
      </c>
    </row>
    <row r="40" spans="1:3" ht="15.75" x14ac:dyDescent="0.25">
      <c r="A40" s="22" t="s">
        <v>260</v>
      </c>
      <c r="B40" s="24">
        <v>3</v>
      </c>
      <c r="C40" s="24">
        <v>6</v>
      </c>
    </row>
  </sheetData>
  <mergeCells count="13">
    <mergeCell ref="A26:C26"/>
    <mergeCell ref="A29:C29"/>
    <mergeCell ref="A32:C32"/>
    <mergeCell ref="A35:C35"/>
    <mergeCell ref="A38:C38"/>
    <mergeCell ref="A23:C23"/>
    <mergeCell ref="A17:C17"/>
    <mergeCell ref="A5:C5"/>
    <mergeCell ref="A11:C11"/>
    <mergeCell ref="A2:C2"/>
    <mergeCell ref="A8:C8"/>
    <mergeCell ref="A14:C14"/>
    <mergeCell ref="A20:C20"/>
  </mergeCells>
  <pageMargins left="0.7" right="0.7" top="0.75" bottom="0.75" header="0.3" footer="0.3"/>
  <drawing r:id="rId1"/>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5</vt:i4>
      </vt:variant>
    </vt:vector>
  </HeadingPairs>
  <TitlesOfParts>
    <vt:vector size="5" baseType="lpstr">
      <vt:lpstr>F_O1</vt:lpstr>
      <vt:lpstr>F_O2</vt:lpstr>
      <vt:lpstr>F_O3</vt:lpstr>
      <vt:lpstr>Consolidado</vt:lpstr>
      <vt:lpstr>Hoja1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USUARIO</dc:creator>
  <cp:lastModifiedBy>USUARIO</cp:lastModifiedBy>
  <dcterms:created xsi:type="dcterms:W3CDTF">2019-03-20T21:32:49Z</dcterms:created>
  <dcterms:modified xsi:type="dcterms:W3CDTF">2020-06-02T01:44:20Z</dcterms:modified>
</cp:coreProperties>
</file>